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charts/chart15.xml" ContentType="application/vnd.openxmlformats-officedocument.drawingml.chart+xml"/>
  <Override PartName="/xl/drawings/drawing23.xml" ContentType="application/vnd.openxmlformats-officedocument.drawingml.chartshapes+xml"/>
  <Override PartName="/xl/charts/chart1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drawings/drawing26.xml" ContentType="application/vnd.openxmlformats-officedocument.drawingml.chartshapes+xml"/>
  <Override PartName="/xl/charts/chart18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xl/drawings/drawing29.xml" ContentType="application/vnd.openxmlformats-officedocument.drawingml.chartshapes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drawings/drawing32.xml" ContentType="application/vnd.openxmlformats-officedocument.drawingml.chartshapes+xml"/>
  <Override PartName="/xl/charts/chart22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drawings/drawing35.xml" ContentType="application/vnd.openxmlformats-officedocument.drawingml.chartshapes+xml"/>
  <Override PartName="/xl/charts/chart24.xml" ContentType="application/vnd.openxmlformats-officedocument.drawingml.chart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360" yWindow="60" windowWidth="7035" windowHeight="12060"/>
  </bookViews>
  <sheets>
    <sheet name="2014" sheetId="13" r:id="rId1"/>
    <sheet name="01" sheetId="4" r:id="rId2"/>
    <sheet name="02" sheetId="14" r:id="rId3"/>
    <sheet name="03" sheetId="6" r:id="rId4"/>
    <sheet name="04" sheetId="7" r:id="rId5"/>
    <sheet name="05" sheetId="8" r:id="rId6"/>
    <sheet name="06" sheetId="9" r:id="rId7"/>
    <sheet name="07" sheetId="10" r:id="rId8"/>
    <sheet name="08" sheetId="11" r:id="rId9"/>
    <sheet name="09" sheetId="12" r:id="rId10"/>
    <sheet name="10" sheetId="1" r:id="rId11"/>
    <sheet name="11" sheetId="2" r:id="rId12"/>
    <sheet name="12" sheetId="15" r:id="rId13"/>
  </sheets>
  <definedNames>
    <definedName name="_xlnm._FilterDatabase" localSheetId="1" hidden="1">'01'!$B$39:$L$63</definedName>
    <definedName name="_xlnm._FilterDatabase" localSheetId="2" hidden="1">'02'!$B$39:$L$63</definedName>
    <definedName name="_xlnm._FilterDatabase" localSheetId="3" hidden="1">'03'!$B$39:$L$63</definedName>
    <definedName name="_xlnm._FilterDatabase" localSheetId="4" hidden="1">'04'!$B$39:$L$63</definedName>
    <definedName name="_xlnm._FilterDatabase" localSheetId="5" hidden="1">'05'!$B$39:$L$63</definedName>
    <definedName name="_xlnm._FilterDatabase" localSheetId="6" hidden="1">'06'!$B$39:$L$63</definedName>
    <definedName name="_xlnm._FilterDatabase" localSheetId="7" hidden="1">'07'!$B$39:$L$63</definedName>
    <definedName name="_xlnm._FilterDatabase" localSheetId="8" hidden="1">'08'!$B$39:$L$63</definedName>
    <definedName name="_xlnm._FilterDatabase" localSheetId="9" hidden="1">'09'!$B$39:$L$63</definedName>
    <definedName name="_xlnm._FilterDatabase" localSheetId="10" hidden="1">'10'!$B$39:$L$63</definedName>
    <definedName name="_xlnm._FilterDatabase" localSheetId="11" hidden="1">'11'!$B$39:$L$63</definedName>
    <definedName name="_xlnm._FilterDatabase" localSheetId="12" hidden="1">'12'!$B$39:$L$63</definedName>
    <definedName name="_xlnm.Print_Area" localSheetId="1">'01'!$B$2:$L$94</definedName>
    <definedName name="_xlnm.Print_Area" localSheetId="2">'02'!$B$2:$L$94</definedName>
    <definedName name="_xlnm.Print_Area" localSheetId="3">'03'!$B$2:$L$94</definedName>
    <definedName name="_xlnm.Print_Area" localSheetId="4">'04'!$B$2:$L$94</definedName>
    <definedName name="_xlnm.Print_Area" localSheetId="5">'05'!$B$2:$L$94</definedName>
    <definedName name="_xlnm.Print_Area" localSheetId="6">'06'!$B$2:$L$94</definedName>
    <definedName name="_xlnm.Print_Area" localSheetId="7">'07'!$B$2:$L$94</definedName>
    <definedName name="_xlnm.Print_Area" localSheetId="8">'08'!$B$2:$L$94</definedName>
    <definedName name="_xlnm.Print_Area" localSheetId="9">'09'!$B$2:$L$94</definedName>
    <definedName name="_xlnm.Print_Area" localSheetId="10">'10'!$B$2:$L$94</definedName>
    <definedName name="_xlnm.Print_Area" localSheetId="11">'11'!$B$2:$L$94</definedName>
    <definedName name="_xlnm.Print_Area" localSheetId="12">'12'!$B$2:$L$94</definedName>
  </definedNames>
  <calcPr calcId="145621"/>
</workbook>
</file>

<file path=xl/calcChain.xml><?xml version="1.0" encoding="utf-8"?>
<calcChain xmlns="http://schemas.openxmlformats.org/spreadsheetml/2006/main">
  <c r="B5" i="10" l="1"/>
  <c r="B2" i="10" s="1"/>
  <c r="B5" i="9"/>
  <c r="B2" i="9" s="1"/>
  <c r="C22" i="13"/>
  <c r="B22" i="13" s="1"/>
  <c r="C21" i="13"/>
  <c r="B21" i="13" s="1"/>
  <c r="C20" i="13"/>
  <c r="C19" i="13"/>
  <c r="B19" i="13" s="1"/>
  <c r="C18" i="13"/>
  <c r="B18" i="13" s="1"/>
  <c r="C17" i="13"/>
  <c r="B17" i="13" s="1"/>
  <c r="C16" i="13"/>
  <c r="B16" i="13" s="1"/>
  <c r="C15" i="13"/>
  <c r="B15" i="13" s="1"/>
  <c r="C14" i="13"/>
  <c r="B14" i="13" s="1"/>
  <c r="C13" i="13"/>
  <c r="B13" i="13" s="1"/>
  <c r="C12" i="13"/>
  <c r="C11" i="13"/>
  <c r="B11" i="13" s="1"/>
  <c r="M63" i="15"/>
  <c r="M62" i="15"/>
  <c r="M61" i="15"/>
  <c r="M60" i="15"/>
  <c r="M59" i="15"/>
  <c r="M58" i="15"/>
  <c r="M57" i="15"/>
  <c r="M56" i="15"/>
  <c r="M55" i="15"/>
  <c r="M54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P14" i="15"/>
  <c r="O14" i="15" s="1"/>
  <c r="P10" i="15"/>
  <c r="B5" i="15"/>
  <c r="B2" i="15" s="1"/>
  <c r="B5" i="2"/>
  <c r="B2" i="2" s="1"/>
  <c r="B5" i="1"/>
  <c r="B2" i="1" s="1"/>
  <c r="B5" i="8"/>
  <c r="B2" i="8" s="1"/>
  <c r="B5" i="6"/>
  <c r="B2" i="6" s="1"/>
  <c r="B5" i="14"/>
  <c r="B2" i="14" s="1"/>
  <c r="B5" i="12"/>
  <c r="B2" i="12" s="1"/>
  <c r="B5" i="11"/>
  <c r="B2" i="11" s="1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P14" i="14"/>
  <c r="O14" i="14" s="1"/>
  <c r="H12" i="13" s="1"/>
  <c r="P10" i="14"/>
  <c r="B5" i="7"/>
  <c r="B2" i="7" s="1"/>
  <c r="B5" i="4"/>
  <c r="B2" i="4" s="1"/>
  <c r="P14" i="11"/>
  <c r="M44" i="11"/>
  <c r="P10" i="11"/>
  <c r="M51" i="11"/>
  <c r="P14" i="2"/>
  <c r="M53" i="2"/>
  <c r="M43" i="2"/>
  <c r="P10" i="2"/>
  <c r="M40" i="2"/>
  <c r="M57" i="2"/>
  <c r="M58" i="2"/>
  <c r="P14" i="1"/>
  <c r="M54" i="1"/>
  <c r="M43" i="1"/>
  <c r="P10" i="1"/>
  <c r="M62" i="1"/>
  <c r="M59" i="1"/>
  <c r="M51" i="1"/>
  <c r="P14" i="12"/>
  <c r="M54" i="12"/>
  <c r="M43" i="12"/>
  <c r="M44" i="12"/>
  <c r="P10" i="12"/>
  <c r="M62" i="12"/>
  <c r="M51" i="12"/>
  <c r="M54" i="11"/>
  <c r="M43" i="11"/>
  <c r="M63" i="11"/>
  <c r="M59" i="11"/>
  <c r="M57" i="11"/>
  <c r="P14" i="10"/>
  <c r="P10" i="10"/>
  <c r="O10" i="10" s="1"/>
  <c r="P14" i="9"/>
  <c r="I16" i="13" s="1"/>
  <c r="P10" i="9"/>
  <c r="P14" i="8"/>
  <c r="M55" i="8"/>
  <c r="M44" i="8"/>
  <c r="M43" i="8"/>
  <c r="P10" i="8"/>
  <c r="M40" i="8"/>
  <c r="M51" i="8"/>
  <c r="P14" i="7"/>
  <c r="M55" i="7"/>
  <c r="M44" i="7"/>
  <c r="M43" i="7"/>
  <c r="P10" i="7"/>
  <c r="M63" i="7"/>
  <c r="M51" i="7"/>
  <c r="P14" i="6"/>
  <c r="M54" i="6"/>
  <c r="M44" i="6"/>
  <c r="M43" i="6"/>
  <c r="P10" i="6"/>
  <c r="M40" i="6"/>
  <c r="M51" i="6"/>
  <c r="P14" i="4"/>
  <c r="I11" i="13" s="1"/>
  <c r="M55" i="4"/>
  <c r="M44" i="4"/>
  <c r="M43" i="4"/>
  <c r="P10" i="4"/>
  <c r="F11" i="13" s="1"/>
  <c r="M40" i="4"/>
  <c r="M58" i="4"/>
  <c r="M57" i="4"/>
  <c r="M51" i="4"/>
  <c r="M63" i="6"/>
  <c r="M62" i="6"/>
  <c r="M61" i="6"/>
  <c r="M60" i="6"/>
  <c r="M59" i="6"/>
  <c r="M58" i="6"/>
  <c r="M57" i="6"/>
  <c r="M56" i="6"/>
  <c r="M55" i="6"/>
  <c r="M53" i="6"/>
  <c r="M52" i="6"/>
  <c r="M50" i="6"/>
  <c r="M49" i="6"/>
  <c r="M48" i="6"/>
  <c r="M47" i="6"/>
  <c r="M46" i="6"/>
  <c r="M45" i="6"/>
  <c r="M42" i="6"/>
  <c r="M41" i="6"/>
  <c r="M62" i="7"/>
  <c r="M61" i="7"/>
  <c r="M60" i="7"/>
  <c r="M59" i="7"/>
  <c r="M58" i="7"/>
  <c r="M57" i="7"/>
  <c r="M56" i="7"/>
  <c r="M54" i="7"/>
  <c r="M53" i="7"/>
  <c r="M52" i="7"/>
  <c r="M50" i="7"/>
  <c r="M49" i="7"/>
  <c r="M48" i="7"/>
  <c r="M47" i="7"/>
  <c r="M46" i="7"/>
  <c r="M45" i="7"/>
  <c r="M42" i="7"/>
  <c r="M41" i="7"/>
  <c r="M40" i="7"/>
  <c r="M63" i="8"/>
  <c r="M62" i="8"/>
  <c r="M61" i="8"/>
  <c r="M60" i="8"/>
  <c r="M59" i="8"/>
  <c r="M58" i="8"/>
  <c r="M57" i="8"/>
  <c r="M56" i="8"/>
  <c r="M54" i="8"/>
  <c r="M53" i="8"/>
  <c r="M52" i="8"/>
  <c r="M50" i="8"/>
  <c r="M49" i="8"/>
  <c r="M48" i="8"/>
  <c r="M47" i="8"/>
  <c r="M46" i="8"/>
  <c r="M45" i="8"/>
  <c r="M42" i="8"/>
  <c r="M41" i="8"/>
  <c r="M62" i="11"/>
  <c r="M61" i="11"/>
  <c r="M60" i="11"/>
  <c r="M58" i="11"/>
  <c r="M56" i="11"/>
  <c r="M55" i="11"/>
  <c r="M53" i="11"/>
  <c r="M52" i="11"/>
  <c r="M50" i="11"/>
  <c r="M49" i="11"/>
  <c r="M48" i="11"/>
  <c r="M47" i="11"/>
  <c r="M46" i="11"/>
  <c r="M45" i="11"/>
  <c r="M42" i="11"/>
  <c r="M41" i="11"/>
  <c r="M40" i="11"/>
  <c r="M63" i="12"/>
  <c r="M61" i="12"/>
  <c r="M60" i="12"/>
  <c r="M59" i="12"/>
  <c r="M58" i="12"/>
  <c r="M57" i="12"/>
  <c r="M56" i="12"/>
  <c r="M55" i="12"/>
  <c r="M53" i="12"/>
  <c r="M52" i="12"/>
  <c r="M50" i="12"/>
  <c r="M49" i="12"/>
  <c r="M48" i="12"/>
  <c r="M47" i="12"/>
  <c r="M46" i="12"/>
  <c r="M45" i="12"/>
  <c r="M42" i="12"/>
  <c r="M41" i="12"/>
  <c r="M40" i="12"/>
  <c r="M63" i="1"/>
  <c r="M61" i="1"/>
  <c r="M60" i="1"/>
  <c r="M58" i="1"/>
  <c r="M57" i="1"/>
  <c r="M56" i="1"/>
  <c r="M55" i="1"/>
  <c r="M53" i="1"/>
  <c r="M52" i="1"/>
  <c r="M50" i="1"/>
  <c r="M49" i="1"/>
  <c r="M48" i="1"/>
  <c r="M47" i="1"/>
  <c r="M46" i="1"/>
  <c r="M45" i="1"/>
  <c r="M44" i="1"/>
  <c r="M42" i="1"/>
  <c r="M41" i="1"/>
  <c r="M40" i="1"/>
  <c r="M63" i="2"/>
  <c r="M62" i="2"/>
  <c r="M61" i="2"/>
  <c r="M60" i="2"/>
  <c r="M59" i="2"/>
  <c r="M56" i="2"/>
  <c r="M55" i="2"/>
  <c r="M54" i="2"/>
  <c r="M52" i="2"/>
  <c r="M51" i="2"/>
  <c r="M50" i="2"/>
  <c r="M49" i="2"/>
  <c r="M48" i="2"/>
  <c r="M47" i="2"/>
  <c r="M46" i="2"/>
  <c r="M45" i="2"/>
  <c r="M44" i="2"/>
  <c r="M42" i="2"/>
  <c r="M41" i="2"/>
  <c r="M41" i="4"/>
  <c r="M42" i="4"/>
  <c r="M45" i="4"/>
  <c r="M46" i="4"/>
  <c r="M47" i="4"/>
  <c r="M48" i="4"/>
  <c r="M49" i="4"/>
  <c r="M50" i="4"/>
  <c r="M52" i="4"/>
  <c r="M53" i="4"/>
  <c r="M54" i="4"/>
  <c r="M56" i="4"/>
  <c r="M59" i="4"/>
  <c r="M60" i="4"/>
  <c r="M61" i="4"/>
  <c r="M62" i="4"/>
  <c r="M63" i="4"/>
  <c r="O14" i="4" l="1"/>
  <c r="H11" i="13" s="1"/>
  <c r="I20" i="13"/>
  <c r="B20" i="13"/>
  <c r="I14" i="13"/>
  <c r="I18" i="13"/>
  <c r="I13" i="13"/>
  <c r="E17" i="13"/>
  <c r="F13" i="13"/>
  <c r="O10" i="1"/>
  <c r="E20" i="13" s="1"/>
  <c r="F18" i="13"/>
  <c r="O14" i="1"/>
  <c r="H20" i="13" s="1"/>
  <c r="O10" i="2"/>
  <c r="E21" i="13" s="1"/>
  <c r="I12" i="13"/>
  <c r="O14" i="8"/>
  <c r="H15" i="13" s="1"/>
  <c r="F20" i="13"/>
  <c r="B12" i="13"/>
  <c r="O10" i="4"/>
  <c r="E11" i="13" s="1"/>
  <c r="I15" i="13"/>
  <c r="F14" i="13"/>
  <c r="O14" i="7"/>
  <c r="H14" i="13" s="1"/>
  <c r="O14" i="11"/>
  <c r="H18" i="13" s="1"/>
  <c r="F19" i="13"/>
  <c r="O14" i="6"/>
  <c r="H13" i="13" s="1"/>
  <c r="O10" i="8"/>
  <c r="E15" i="13" s="1"/>
  <c r="O10" i="14"/>
  <c r="E12" i="13" s="1"/>
  <c r="H22" i="13"/>
  <c r="F21" i="13"/>
  <c r="O10" i="7"/>
  <c r="E14" i="13" s="1"/>
  <c r="I17" i="13"/>
  <c r="O10" i="12"/>
  <c r="E19" i="13" s="1"/>
  <c r="I19" i="13"/>
  <c r="O14" i="2"/>
  <c r="H21" i="13" s="1"/>
  <c r="F12" i="13"/>
  <c r="F16" i="13"/>
  <c r="O10" i="15"/>
  <c r="E22" i="13" s="1"/>
  <c r="O10" i="9"/>
  <c r="E16" i="13" s="1"/>
  <c r="I22" i="13"/>
  <c r="F15" i="13"/>
  <c r="F22" i="13"/>
  <c r="I21" i="13"/>
  <c r="O10" i="6"/>
  <c r="E13" i="13" s="1"/>
  <c r="O14" i="9"/>
  <c r="H16" i="13" s="1"/>
  <c r="O14" i="10"/>
  <c r="H17" i="13" s="1"/>
  <c r="O14" i="12"/>
  <c r="H19" i="13" s="1"/>
  <c r="O10" i="11"/>
  <c r="E18" i="13" s="1"/>
  <c r="F17" i="13"/>
</calcChain>
</file>

<file path=xl/comments1.xml><?xml version="1.0" encoding="utf-8"?>
<comments xmlns="http://schemas.openxmlformats.org/spreadsheetml/2006/main">
  <authors>
    <author>Martin Brozka</author>
  </authors>
  <commentList>
    <comment ref="B39" authorId="0">
      <text>
        <r>
          <rPr>
            <b/>
            <sz val="8"/>
            <color indexed="81"/>
            <rFont val="Tahoma"/>
            <family val="2"/>
          </rPr>
          <t>Martin Brozka:</t>
        </r>
        <r>
          <rPr>
            <sz val="8"/>
            <color indexed="81"/>
            <rFont val="Tahoma"/>
            <family val="2"/>
          </rPr>
          <t xml:space="preserve">
nur diesen bereich kopieren und in Auswertung als Werte einfügen</t>
        </r>
      </text>
    </comment>
  </commentList>
</comments>
</file>

<file path=xl/sharedStrings.xml><?xml version="1.0" encoding="utf-8"?>
<sst xmlns="http://schemas.openxmlformats.org/spreadsheetml/2006/main" count="217" uniqueCount="24">
  <si>
    <t>Datum</t>
  </si>
  <si>
    <t>Zeit</t>
  </si>
  <si>
    <t>Lauf-
kraftwerke</t>
  </si>
  <si>
    <t>Speicher-
kraftwerke</t>
  </si>
  <si>
    <t>Kalorische
Kraftwerke</t>
  </si>
  <si>
    <t>Sonstige
Erzeugung</t>
  </si>
  <si>
    <t>Physikalische
Importe</t>
  </si>
  <si>
    <t>Verbrauch für
Pumpspeicherung</t>
  </si>
  <si>
    <t>Physikalische
Exporte</t>
  </si>
  <si>
    <t>ÖFFENTLICHE STROMVERSORGUNG ÖSTERREICHS</t>
  </si>
  <si>
    <t>Maximum</t>
  </si>
  <si>
    <t xml:space="preserve">MW </t>
  </si>
  <si>
    <t>Höchstlast am 3. Mittwoch</t>
  </si>
  <si>
    <t>Niedrigstlast am Berichtstag</t>
  </si>
  <si>
    <t>Höchstlast am Berichtstag</t>
  </si>
  <si>
    <t>MW</t>
  </si>
  <si>
    <t>minimum</t>
  </si>
  <si>
    <t>Abgabe an Endverbr.
inkl. Netzverluste
und EB aus dem Netz</t>
  </si>
  <si>
    <t>Abgabe an Endverbraucher inkl. Netzverluste und Eigenbedarf aus dem Netz</t>
  </si>
  <si>
    <t>[ stündliche Leistungsmittelwerte in MW ]</t>
  </si>
  <si>
    <t>(stündliche Leistungsmittelwerte)</t>
  </si>
  <si>
    <t>Inlandstromverbrauch
ohne Verbrauch für Pumpspeicherung</t>
  </si>
  <si>
    <t>Clearing 2</t>
  </si>
  <si>
    <t>Quelle: Energie-Control 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</si>
</sst>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D_M_-;\-* #,##0.00\ _D_M_-;_-* &quot;-&quot;??\ _D_M_-;_-@_-"/>
    <numFmt numFmtId="165" formatCode="_-* #,##0.00\ [$€-1]_-;\-* #,##0.00\ [$€-1]_-;_-* &quot;-&quot;??\ [$€-1]_-"/>
    <numFmt numFmtId="166" formatCode="#,##0.0\ "/>
    <numFmt numFmtId="167" formatCode="[$-F800]dddd\,\ mmmm\ dd\,\ yyyy"/>
    <numFmt numFmtId="168" formatCode="#,##0.0"/>
  </numFmts>
  <fonts count="46" x14ac:knownFonts="1">
    <font>
      <sz val="10"/>
      <name val="Arial"/>
    </font>
    <font>
      <sz val="10"/>
      <name val="Arial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Verdana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41"/>
      <name val="Arial Narrow"/>
      <family val="2"/>
    </font>
    <font>
      <sz val="8"/>
      <color indexed="41"/>
      <name val="Arial"/>
      <family val="2"/>
    </font>
    <font>
      <sz val="8"/>
      <name val="Arial Narrow"/>
      <family val="2"/>
    </font>
    <font>
      <b/>
      <sz val="14"/>
      <color indexed="57"/>
      <name val="Arial"/>
      <family val="2"/>
    </font>
    <font>
      <sz val="10"/>
      <color indexed="11"/>
      <name val="Arial"/>
      <family val="2"/>
    </font>
    <font>
      <b/>
      <sz val="11"/>
      <color indexed="11"/>
      <name val="Arial"/>
      <family val="2"/>
    </font>
    <font>
      <b/>
      <sz val="14"/>
      <color indexed="11"/>
      <name val="Arial"/>
      <family val="2"/>
    </font>
    <font>
      <b/>
      <sz val="14"/>
      <color indexed="41"/>
      <name val="Arial"/>
      <family val="2"/>
    </font>
    <font>
      <i/>
      <sz val="10"/>
      <color indexed="11"/>
      <name val="Arial"/>
      <family val="2"/>
    </font>
    <font>
      <i/>
      <sz val="10"/>
      <color indexed="63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8"/>
      <color indexed="11"/>
      <name val="Arial"/>
      <family val="2"/>
    </font>
    <font>
      <sz val="10"/>
      <color indexed="11"/>
      <name val="Arial"/>
      <family val="2"/>
    </font>
    <font>
      <sz val="10"/>
      <color indexed="41"/>
      <name val="Arial"/>
      <family val="2"/>
    </font>
    <font>
      <b/>
      <i/>
      <sz val="8"/>
      <color indexed="17"/>
      <name val="Arial"/>
      <family val="2"/>
    </font>
    <font>
      <b/>
      <sz val="12"/>
      <color indexed="11"/>
      <name val="Arial"/>
      <family val="2"/>
    </font>
    <font>
      <b/>
      <sz val="11"/>
      <color indexed="41"/>
      <name val="Arial"/>
      <family val="2"/>
    </font>
    <font>
      <sz val="11"/>
      <color indexed="4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16"/>
        <bgColor indexed="0"/>
      </patternFill>
    </fill>
    <fill>
      <patternFill patternType="solid">
        <fgColor indexed="19"/>
        <bgColor indexed="0"/>
      </patternFill>
    </fill>
    <fill>
      <patternFill patternType="solid">
        <fgColor indexed="45"/>
        <bgColor indexed="0"/>
      </patternFill>
    </fill>
    <fill>
      <patternFill patternType="solid">
        <fgColor indexed="43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16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/>
      <right/>
      <top/>
      <bottom style="thin">
        <color indexed="8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</borders>
  <cellStyleXfs count="34">
    <xf numFmtId="0" fontId="0" fillId="0" borderId="0"/>
    <xf numFmtId="0" fontId="1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left"/>
    </xf>
    <xf numFmtId="0" fontId="45" fillId="0" borderId="0" applyFont="0" applyFill="0" applyBorder="0" applyAlignment="0" applyProtection="0">
      <alignment horizontal="left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1" borderId="1" applyNumberFormat="0" applyAlignment="0" applyProtection="0"/>
    <xf numFmtId="0" fontId="4" fillId="11" borderId="2" applyNumberFormat="0" applyAlignment="0" applyProtection="0"/>
    <xf numFmtId="0" fontId="5" fillId="4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0" fontId="9" fillId="3" borderId="0" applyNumberFormat="0" applyBorder="0" applyAlignment="0" applyProtection="0"/>
    <xf numFmtId="164" fontId="45" fillId="0" borderId="0" applyFont="0" applyFill="0" applyBorder="0" applyAlignment="0" applyProtection="0"/>
    <xf numFmtId="0" fontId="10" fillId="12" borderId="0" applyNumberFormat="0" applyBorder="0" applyAlignment="0" applyProtection="0"/>
    <xf numFmtId="0" fontId="1" fillId="13" borderId="4" applyNumberFormat="0" applyFont="0" applyAlignment="0" applyProtection="0"/>
    <xf numFmtId="9" fontId="45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9" applyNumberFormat="0" applyAlignment="0" applyProtection="0"/>
  </cellStyleXfs>
  <cellXfs count="53">
    <xf numFmtId="0" fontId="0" fillId="0" borderId="0" xfId="0"/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3" fontId="20" fillId="0" borderId="0" xfId="0" applyNumberFormat="1" applyFont="1"/>
    <xf numFmtId="0" fontId="24" fillId="15" borderId="10" xfId="25" applyFont="1" applyFill="1" applyBorder="1" applyAlignment="1">
      <alignment horizontal="center" vertical="center"/>
    </xf>
    <xf numFmtId="0" fontId="24" fillId="15" borderId="10" xfId="25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4" fillId="16" borderId="10" xfId="25" applyFont="1" applyFill="1" applyBorder="1" applyAlignment="1">
      <alignment horizontal="center" vertical="center" wrapText="1"/>
    </xf>
    <xf numFmtId="14" fontId="26" fillId="17" borderId="10" xfId="25" applyNumberFormat="1" applyFont="1" applyFill="1" applyBorder="1" applyAlignment="1">
      <alignment vertical="center" wrapText="1"/>
    </xf>
    <xf numFmtId="20" fontId="26" fillId="17" borderId="10" xfId="25" applyNumberFormat="1" applyFont="1" applyFill="1" applyBorder="1" applyAlignment="1">
      <alignment horizontal="center" vertical="center" wrapText="1"/>
    </xf>
    <xf numFmtId="3" fontId="26" fillId="17" borderId="10" xfId="25" applyNumberFormat="1" applyFont="1" applyFill="1" applyBorder="1" applyAlignment="1">
      <alignment horizontal="right" vertical="center" wrapText="1"/>
    </xf>
    <xf numFmtId="3" fontId="26" fillId="18" borderId="10" xfId="25" applyNumberFormat="1" applyFont="1" applyFill="1" applyBorder="1" applyAlignment="1">
      <alignment horizontal="right" vertical="center" wrapText="1"/>
    </xf>
    <xf numFmtId="20" fontId="0" fillId="0" borderId="0" xfId="0" applyNumberFormat="1"/>
    <xf numFmtId="167" fontId="23" fillId="0" borderId="0" xfId="0" applyNumberFormat="1" applyFont="1" applyAlignment="1">
      <alignment horizontal="center"/>
    </xf>
    <xf numFmtId="167" fontId="27" fillId="0" borderId="0" xfId="0" applyNumberFormat="1" applyFont="1" applyAlignment="1">
      <alignment horizontal="centerContinuous"/>
    </xf>
    <xf numFmtId="0" fontId="28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1" xfId="0" applyFont="1" applyBorder="1" applyAlignment="1">
      <alignment horizontal="right" vertical="center"/>
    </xf>
    <xf numFmtId="166" fontId="28" fillId="0" borderId="0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7" fillId="0" borderId="0" xfId="0" applyFont="1"/>
    <xf numFmtId="20" fontId="38" fillId="0" borderId="0" xfId="0" applyNumberFormat="1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9" fillId="0" borderId="0" xfId="0" applyFont="1" applyBorder="1"/>
    <xf numFmtId="20" fontId="26" fillId="18" borderId="10" xfId="25" applyNumberFormat="1" applyFont="1" applyFill="1" applyBorder="1" applyAlignment="1">
      <alignment horizontal="center" vertical="center" wrapText="1"/>
    </xf>
    <xf numFmtId="0" fontId="24" fillId="16" borderId="10" xfId="25" applyFont="1" applyFill="1" applyBorder="1" applyAlignment="1">
      <alignment horizontal="center" vertical="center"/>
    </xf>
    <xf numFmtId="14" fontId="28" fillId="0" borderId="0" xfId="0" applyNumberFormat="1" applyFont="1" applyFill="1" applyAlignment="1">
      <alignment horizontal="left" vertical="center"/>
    </xf>
    <xf numFmtId="20" fontId="28" fillId="0" borderId="0" xfId="0" applyNumberFormat="1" applyFont="1" applyFill="1" applyAlignment="1">
      <alignment horizontal="left" vertical="center"/>
    </xf>
    <xf numFmtId="0" fontId="40" fillId="0" borderId="0" xfId="0" applyFont="1" applyAlignment="1">
      <alignment horizontal="right" vertical="center"/>
    </xf>
    <xf numFmtId="14" fontId="28" fillId="0" borderId="11" xfId="0" applyNumberFormat="1" applyFont="1" applyFill="1" applyBorder="1" applyAlignment="1">
      <alignment horizontal="left" vertical="center"/>
    </xf>
    <xf numFmtId="0" fontId="0" fillId="0" borderId="11" xfId="0" applyBorder="1"/>
    <xf numFmtId="20" fontId="28" fillId="0" borderId="11" xfId="0" applyNumberFormat="1" applyFont="1" applyFill="1" applyBorder="1" applyAlignment="1">
      <alignment horizontal="left" vertical="center"/>
    </xf>
    <xf numFmtId="166" fontId="28" fillId="0" borderId="11" xfId="0" applyNumberFormat="1" applyFont="1" applyFill="1" applyBorder="1" applyAlignment="1">
      <alignment horizontal="right" vertical="center"/>
    </xf>
    <xf numFmtId="168" fontId="26" fillId="18" borderId="10" xfId="25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41" fillId="19" borderId="0" xfId="0" applyFont="1" applyFill="1" applyBorder="1" applyAlignment="1">
      <alignment horizontal="center" vertical="center"/>
    </xf>
    <xf numFmtId="0" fontId="42" fillId="2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21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</cellXfs>
  <cellStyles count="34">
    <cellStyle name="A4 Auto Format" xfId="1"/>
    <cellStyle name="A4 Auto Format 2" xfId="2"/>
    <cellStyle name="A4 No Format" xfId="3"/>
    <cellStyle name="A4 No Format 2" xfId="4"/>
    <cellStyle name="A4 Normal" xfId="5"/>
    <cellStyle name="A4 Normal 2" xfId="6"/>
    <cellStyle name="Akzent1" xfId="7" builtinId="29" customBuiltin="1"/>
    <cellStyle name="Akzent2" xfId="8" builtinId="33" customBuiltin="1"/>
    <cellStyle name="Akzent3" xfId="9" builtinId="37" customBuiltin="1"/>
    <cellStyle name="Akzent4" xfId="10" builtinId="41" customBuiltin="1"/>
    <cellStyle name="Akzent5" xfId="11" builtinId="45" customBuiltin="1"/>
    <cellStyle name="Akzent6" xfId="12" builtinId="49" customBuiltin="1"/>
    <cellStyle name="Ausgabe" xfId="13" builtinId="21" customBuiltin="1"/>
    <cellStyle name="Berechnung" xfId="14" builtinId="22" customBuiltin="1"/>
    <cellStyle name="Eingabe" xfId="15" builtinId="20" customBuiltin="1"/>
    <cellStyle name="Ergebnis" xfId="16" builtinId="25" customBuiltin="1"/>
    <cellStyle name="Erklärender Text" xfId="17" builtinId="53" customBuiltin="1"/>
    <cellStyle name="Euro" xfId="18"/>
    <cellStyle name="Gut" xfId="19" builtinId="26" customBuiltin="1"/>
    <cellStyle name="Komma 2" xfId="20"/>
    <cellStyle name="Neutral" xfId="21" builtinId="28" customBuiltin="1"/>
    <cellStyle name="Notiz" xfId="22" builtinId="10" customBuiltin="1"/>
    <cellStyle name="Prozent 2" xfId="23"/>
    <cellStyle name="Schlecht" xfId="24" builtinId="27" customBuiltin="1"/>
    <cellStyle name="Standard" xfId="0" builtinId="0"/>
    <cellStyle name="Standard_Tabelle1" xfId="25"/>
    <cellStyle name="Überschrift" xfId="26" builtinId="15" customBuiltin="1"/>
    <cellStyle name="Überschrift 1" xfId="27" builtinId="16" customBuiltin="1"/>
    <cellStyle name="Überschrift 2" xfId="28" builtinId="17" customBuiltin="1"/>
    <cellStyle name="Überschrift 3" xfId="29" builtinId="18" customBuiltin="1"/>
    <cellStyle name="Überschrift 4" xfId="30" builtinId="19" customBuiltin="1"/>
    <cellStyle name="Verknüpfte Zelle" xfId="31" builtinId="24" customBuiltin="1"/>
    <cellStyle name="Warnender Text" xfId="32" builtinId="11" customBuiltin="1"/>
    <cellStyle name="Zelle überprüfen" xfId="33" builtinId="23" customBuiltin="1"/>
  </cellStyles>
  <dxfs count="29"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ont>
        <condense val="0"/>
        <extend val="0"/>
        <color indexed="39"/>
      </font>
      <fill>
        <patternFill>
          <bgColor indexed="59"/>
        </patternFill>
      </fill>
    </dxf>
    <dxf>
      <font>
        <b/>
        <i val="0"/>
        <condense val="0"/>
        <extend val="0"/>
        <color indexed="39"/>
      </font>
      <fill>
        <patternFill>
          <bgColor indexed="8"/>
        </patternFill>
      </fill>
    </dxf>
    <dxf>
      <font>
        <condense val="0"/>
        <extend val="0"/>
        <color indexed="39"/>
      </font>
      <fill>
        <patternFill>
          <bgColor indexed="59"/>
        </patternFill>
      </fill>
    </dxf>
    <dxf>
      <font>
        <b/>
        <i val="0"/>
        <condense val="0"/>
        <extend val="0"/>
        <color indexed="39"/>
      </font>
      <fill>
        <patternFill>
          <bgColor indexed="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A4E76"/>
      <rgbColor rgb="00963264"/>
      <rgbColor rgb="007B99DB"/>
      <rgbColor rgb="00515151"/>
      <rgbColor rgb="000000FF"/>
      <rgbColor rgb="00A7C5AB"/>
      <rgbColor rgb="0099B0E3"/>
      <rgbColor rgb="00E6E6E6"/>
      <rgbColor rgb="0037679B"/>
      <rgbColor rgb="00797979"/>
      <rgbColor rgb="00FF0000"/>
      <rgbColor rgb="006B856F"/>
      <rgbColor rgb="0099FFCC"/>
      <rgbColor rgb="00B4B4B4"/>
      <rgbColor rgb="00009999"/>
      <rgbColor rgb="00003296"/>
      <rgbColor rgb="00BCC1F2"/>
      <rgbColor rgb="007B99DB"/>
      <rgbColor rgb="0037679B"/>
      <rgbColor rgb="0099B0E3"/>
      <rgbColor rgb="002A4E76"/>
      <rgbColor rgb="00C0C0C0"/>
      <rgbColor rgb="00777777"/>
      <rgbColor rgb="00292929"/>
      <rgbColor rgb="00DDDDDD"/>
      <rgbColor rgb="00969696"/>
      <rgbColor rgb="005F5F5F"/>
      <rgbColor rgb="00000000"/>
      <rgbColor rgb="00FFFFFF"/>
      <rgbColor rgb="00FFFFFF"/>
      <rgbColor rgb="00FFFFFF"/>
      <rgbColor rgb="00FFFFFF"/>
      <rgbColor rgb="0000FFFF"/>
      <rgbColor rgb="00FFFFFF"/>
      <rgbColor rgb="00000000"/>
      <rgbColor rgb="00C5D9C8"/>
      <rgbColor rgb="00FF64FF"/>
      <rgbColor rgb="00BCC1F2"/>
      <rgbColor rgb="00FFCCFF"/>
      <rgbColor rgb="00FFFFAF"/>
      <rgbColor rgb="0000FF00"/>
      <rgbColor rgb="00C8C8C8"/>
      <rgbColor rgb="0085AD8B"/>
      <rgbColor rgb="00FFEA8F"/>
      <rgbColor rgb="00FFFF00"/>
      <rgbColor rgb="00FFBB00"/>
      <rgbColor rgb="0099CCFF"/>
      <rgbColor rgb="00008000"/>
      <rgbColor rgb="00A1A1A1"/>
      <rgbColor rgb="00646464"/>
      <rgbColor rgb="008C8C8C"/>
      <rgbColor rgb="00406044"/>
      <rgbColor rgb="00EE8E00"/>
      <rgbColor rgb="00CCFFFF"/>
      <rgbColor rgb="00FF8585"/>
      <rgbColor rgb="00CD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2175347808705579"/>
          <c:h val="0.70980528072395976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'01'!$D$40:$D$63</c:f>
              <c:numCache>
                <c:formatCode>#,##0</c:formatCode>
                <c:ptCount val="24"/>
                <c:pt idx="0">
                  <c:v>1653.0426650000002</c:v>
                </c:pt>
                <c:pt idx="1">
                  <c:v>1666.24668</c:v>
                </c:pt>
                <c:pt idx="2">
                  <c:v>1630.1425940000001</c:v>
                </c:pt>
                <c:pt idx="3">
                  <c:v>1621.5819980000001</c:v>
                </c:pt>
                <c:pt idx="4">
                  <c:v>1618.0614290000001</c:v>
                </c:pt>
                <c:pt idx="5">
                  <c:v>1627.1136290000002</c:v>
                </c:pt>
                <c:pt idx="6">
                  <c:v>1666.9375590000002</c:v>
                </c:pt>
                <c:pt idx="7">
                  <c:v>1768.4220540000001</c:v>
                </c:pt>
                <c:pt idx="8">
                  <c:v>1779.2161350000001</c:v>
                </c:pt>
                <c:pt idx="9">
                  <c:v>1787.141425</c:v>
                </c:pt>
                <c:pt idx="10">
                  <c:v>1804.058225</c:v>
                </c:pt>
                <c:pt idx="11">
                  <c:v>1741.3673150000002</c:v>
                </c:pt>
                <c:pt idx="12">
                  <c:v>1728.979139</c:v>
                </c:pt>
                <c:pt idx="13">
                  <c:v>1766.2281440000002</c:v>
                </c:pt>
                <c:pt idx="14">
                  <c:v>1770.9689890000002</c:v>
                </c:pt>
                <c:pt idx="15">
                  <c:v>1770.0964000000001</c:v>
                </c:pt>
                <c:pt idx="16">
                  <c:v>1780.6917500000002</c:v>
                </c:pt>
                <c:pt idx="17">
                  <c:v>1850.6834450000001</c:v>
                </c:pt>
                <c:pt idx="18">
                  <c:v>1813.2620300000001</c:v>
                </c:pt>
                <c:pt idx="19">
                  <c:v>1880.743005</c:v>
                </c:pt>
                <c:pt idx="20">
                  <c:v>1863.5533750000002</c:v>
                </c:pt>
                <c:pt idx="21">
                  <c:v>1782.612895</c:v>
                </c:pt>
                <c:pt idx="22">
                  <c:v>1758.454465</c:v>
                </c:pt>
                <c:pt idx="23">
                  <c:v>1758.5814750000002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'01'!$E$40:$E$63</c:f>
              <c:numCache>
                <c:formatCode>#,##0</c:formatCode>
                <c:ptCount val="24"/>
                <c:pt idx="0">
                  <c:v>663.49292500000001</c:v>
                </c:pt>
                <c:pt idx="1">
                  <c:v>362.02834000000001</c:v>
                </c:pt>
                <c:pt idx="2">
                  <c:v>184.882338</c:v>
                </c:pt>
                <c:pt idx="3">
                  <c:v>129.67085399999999</c:v>
                </c:pt>
                <c:pt idx="4">
                  <c:v>115.37181999999996</c:v>
                </c:pt>
                <c:pt idx="5">
                  <c:v>112.042598</c:v>
                </c:pt>
                <c:pt idx="6">
                  <c:v>216.65938199999994</c:v>
                </c:pt>
                <c:pt idx="7">
                  <c:v>1543.3019815500002</c:v>
                </c:pt>
                <c:pt idx="8">
                  <c:v>2013.85770125</c:v>
                </c:pt>
                <c:pt idx="9">
                  <c:v>1722.8396117500001</c:v>
                </c:pt>
                <c:pt idx="10">
                  <c:v>1651.072175</c:v>
                </c:pt>
                <c:pt idx="11">
                  <c:v>1429.3691442000002</c:v>
                </c:pt>
                <c:pt idx="12">
                  <c:v>1269.1345630000001</c:v>
                </c:pt>
                <c:pt idx="13">
                  <c:v>1195.0376270000002</c:v>
                </c:pt>
                <c:pt idx="14">
                  <c:v>1527.8139080000001</c:v>
                </c:pt>
                <c:pt idx="15">
                  <c:v>1617.555439</c:v>
                </c:pt>
                <c:pt idx="16">
                  <c:v>1311.9413725000002</c:v>
                </c:pt>
                <c:pt idx="17">
                  <c:v>1875.30282405</c:v>
                </c:pt>
                <c:pt idx="18">
                  <c:v>2287.4918075</c:v>
                </c:pt>
                <c:pt idx="19">
                  <c:v>2145.2528900000002</c:v>
                </c:pt>
                <c:pt idx="20">
                  <c:v>1348.582142</c:v>
                </c:pt>
                <c:pt idx="21">
                  <c:v>573.46573380000007</c:v>
                </c:pt>
                <c:pt idx="22">
                  <c:v>452.47505175000003</c:v>
                </c:pt>
                <c:pt idx="23">
                  <c:v>353.65174279999997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'01'!$F$40:$F$63</c:f>
              <c:numCache>
                <c:formatCode>#,##0</c:formatCode>
                <c:ptCount val="24"/>
                <c:pt idx="0">
                  <c:v>1313.1548010000001</c:v>
                </c:pt>
                <c:pt idx="1">
                  <c:v>1286.3452730000001</c:v>
                </c:pt>
                <c:pt idx="2">
                  <c:v>1286.288501</c:v>
                </c:pt>
                <c:pt idx="3">
                  <c:v>1241.451601</c:v>
                </c:pt>
                <c:pt idx="4">
                  <c:v>1265.71064</c:v>
                </c:pt>
                <c:pt idx="5">
                  <c:v>1257.604096</c:v>
                </c:pt>
                <c:pt idx="6">
                  <c:v>1522.2791180000002</c:v>
                </c:pt>
                <c:pt idx="7">
                  <c:v>2068.5041730000003</c:v>
                </c:pt>
                <c:pt idx="8">
                  <c:v>2308.3731360000002</c:v>
                </c:pt>
                <c:pt idx="9">
                  <c:v>2431.8301180000003</c:v>
                </c:pt>
                <c:pt idx="10">
                  <c:v>2457.0045250000003</c:v>
                </c:pt>
                <c:pt idx="11">
                  <c:v>2439.919958</c:v>
                </c:pt>
                <c:pt idx="12">
                  <c:v>2421.5364520000003</c:v>
                </c:pt>
                <c:pt idx="13">
                  <c:v>2448.5488250000003</c:v>
                </c:pt>
                <c:pt idx="14">
                  <c:v>2439.4654780000001</c:v>
                </c:pt>
                <c:pt idx="15">
                  <c:v>2436.459073</c:v>
                </c:pt>
                <c:pt idx="16">
                  <c:v>2432.022919</c:v>
                </c:pt>
                <c:pt idx="17">
                  <c:v>2430.2296190000002</c:v>
                </c:pt>
                <c:pt idx="18">
                  <c:v>2458.0176190000002</c:v>
                </c:pt>
                <c:pt idx="19">
                  <c:v>2462.1246420000002</c:v>
                </c:pt>
                <c:pt idx="20">
                  <c:v>2476.4426579999999</c:v>
                </c:pt>
                <c:pt idx="21">
                  <c:v>2163.261387</c:v>
                </c:pt>
                <c:pt idx="22">
                  <c:v>1698.8438780000001</c:v>
                </c:pt>
                <c:pt idx="23">
                  <c:v>1510.5172730000002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'01'!$G$40:$G$63</c:f>
              <c:numCache>
                <c:formatCode>#,##0</c:formatCode>
                <c:ptCount val="24"/>
                <c:pt idx="0">
                  <c:v>1095.1834386409964</c:v>
                </c:pt>
                <c:pt idx="1">
                  <c:v>1212.557751600996</c:v>
                </c:pt>
                <c:pt idx="2">
                  <c:v>1354.9167620410003</c:v>
                </c:pt>
                <c:pt idx="3">
                  <c:v>1615.9887260009921</c:v>
                </c:pt>
                <c:pt idx="4">
                  <c:v>1709.0669509209918</c:v>
                </c:pt>
                <c:pt idx="5">
                  <c:v>1810.7143450009917</c:v>
                </c:pt>
                <c:pt idx="6">
                  <c:v>1702.9172962409887</c:v>
                </c:pt>
                <c:pt idx="7">
                  <c:v>1767.9063283920041</c:v>
                </c:pt>
                <c:pt idx="8">
                  <c:v>1848.5653730120002</c:v>
                </c:pt>
                <c:pt idx="9">
                  <c:v>1902.4296388319958</c:v>
                </c:pt>
                <c:pt idx="10">
                  <c:v>1812.2377985419998</c:v>
                </c:pt>
                <c:pt idx="11">
                  <c:v>1855.8738091820001</c:v>
                </c:pt>
                <c:pt idx="12">
                  <c:v>1898.6478927019962</c:v>
                </c:pt>
                <c:pt idx="13">
                  <c:v>1707.2203174219953</c:v>
                </c:pt>
                <c:pt idx="14">
                  <c:v>1741.0798102620047</c:v>
                </c:pt>
                <c:pt idx="15">
                  <c:v>1605.5132031419998</c:v>
                </c:pt>
                <c:pt idx="16">
                  <c:v>1589.9602662419957</c:v>
                </c:pt>
                <c:pt idx="17">
                  <c:v>1456.7182812920005</c:v>
                </c:pt>
                <c:pt idx="18">
                  <c:v>1581.4541856820047</c:v>
                </c:pt>
                <c:pt idx="19">
                  <c:v>1522.4324908809913</c:v>
                </c:pt>
                <c:pt idx="20">
                  <c:v>1386.9372194009957</c:v>
                </c:pt>
                <c:pt idx="21">
                  <c:v>1090.4574509209997</c:v>
                </c:pt>
                <c:pt idx="22">
                  <c:v>1034.0262906509997</c:v>
                </c:pt>
                <c:pt idx="23">
                  <c:v>1039.3699327209999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'01'!$H$40:$H$63</c:f>
              <c:numCache>
                <c:formatCode>#,##0</c:formatCode>
                <c:ptCount val="24"/>
                <c:pt idx="0">
                  <c:v>4027.4616693548392</c:v>
                </c:pt>
                <c:pt idx="1">
                  <c:v>4051.7016693548389</c:v>
                </c:pt>
                <c:pt idx="2">
                  <c:v>4366.7376693548385</c:v>
                </c:pt>
                <c:pt idx="3">
                  <c:v>4167.8296693548382</c:v>
                </c:pt>
                <c:pt idx="4">
                  <c:v>4202.2016693548385</c:v>
                </c:pt>
                <c:pt idx="5">
                  <c:v>4227.4816693548382</c:v>
                </c:pt>
                <c:pt idx="6">
                  <c:v>4376.4696693548385</c:v>
                </c:pt>
                <c:pt idx="7">
                  <c:v>3302.3296693548391</c:v>
                </c:pt>
                <c:pt idx="8">
                  <c:v>2803.3696693548391</c:v>
                </c:pt>
                <c:pt idx="9">
                  <c:v>2968.6376693548391</c:v>
                </c:pt>
                <c:pt idx="10">
                  <c:v>3164.409669354839</c:v>
                </c:pt>
                <c:pt idx="11">
                  <c:v>3471.041689354839</c:v>
                </c:pt>
                <c:pt idx="12">
                  <c:v>3603.9775493548391</c:v>
                </c:pt>
                <c:pt idx="13">
                  <c:v>3377.4570693548389</c:v>
                </c:pt>
                <c:pt idx="14">
                  <c:v>3281.4234293548388</c:v>
                </c:pt>
                <c:pt idx="15">
                  <c:v>3153.2536693548391</c:v>
                </c:pt>
                <c:pt idx="16">
                  <c:v>3559.333669354839</c:v>
                </c:pt>
                <c:pt idx="17">
                  <c:v>3446.025669354839</c:v>
                </c:pt>
                <c:pt idx="18">
                  <c:v>3203.6936693548387</c:v>
                </c:pt>
                <c:pt idx="19">
                  <c:v>3126.505669354839</c:v>
                </c:pt>
                <c:pt idx="20">
                  <c:v>3284.8056693548388</c:v>
                </c:pt>
                <c:pt idx="21">
                  <c:v>3802.6696693548388</c:v>
                </c:pt>
                <c:pt idx="22">
                  <c:v>4496.7056693548384</c:v>
                </c:pt>
                <c:pt idx="23">
                  <c:v>4757.9936693548352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40064"/>
        <c:axId val="176441600"/>
      </c:areaChart>
      <c:catAx>
        <c:axId val="176440064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1764416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6441600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6440064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077542799597181E-2"/>
          <c:y val="0.88300818280067928"/>
          <c:w val="0.97583240161445084"/>
          <c:h val="0.1111113169677320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2544378698224852"/>
          <c:h val="0.7117660687922579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'05'!$C$40:$C$63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'05'!$J$40:$J$63</c:f>
              <c:numCache>
                <c:formatCode>#,##0</c:formatCode>
                <c:ptCount val="24"/>
                <c:pt idx="0">
                  <c:v>5717.795255503619</c:v>
                </c:pt>
                <c:pt idx="1">
                  <c:v>5339.8345517436192</c:v>
                </c:pt>
                <c:pt idx="2">
                  <c:v>5218.1925182236191</c:v>
                </c:pt>
                <c:pt idx="3">
                  <c:v>4963.6459999436274</c:v>
                </c:pt>
                <c:pt idx="4">
                  <c:v>4956.1991915436238</c:v>
                </c:pt>
                <c:pt idx="5">
                  <c:v>5303.079153783623</c:v>
                </c:pt>
                <c:pt idx="6">
                  <c:v>6240.7858087036193</c:v>
                </c:pt>
                <c:pt idx="7">
                  <c:v>7227.6758751606194</c:v>
                </c:pt>
                <c:pt idx="8">
                  <c:v>7668.0876545206238</c:v>
                </c:pt>
                <c:pt idx="9">
                  <c:v>7714.8806886806233</c:v>
                </c:pt>
                <c:pt idx="10">
                  <c:v>7757.211023840624</c:v>
                </c:pt>
                <c:pt idx="11">
                  <c:v>7928.2135641606237</c:v>
                </c:pt>
                <c:pt idx="12">
                  <c:v>7881.7786349006237</c:v>
                </c:pt>
                <c:pt idx="13">
                  <c:v>7810.7658788996278</c:v>
                </c:pt>
                <c:pt idx="14">
                  <c:v>7666.3614754746231</c:v>
                </c:pt>
                <c:pt idx="15">
                  <c:v>7626.5751061606197</c:v>
                </c:pt>
                <c:pt idx="16">
                  <c:v>7465.6969568806235</c:v>
                </c:pt>
                <c:pt idx="17">
                  <c:v>7385.6196715606193</c:v>
                </c:pt>
                <c:pt idx="18">
                  <c:v>7307.5038685606196</c:v>
                </c:pt>
                <c:pt idx="19">
                  <c:v>7060.2391630636239</c:v>
                </c:pt>
                <c:pt idx="20">
                  <c:v>6963.2893185836156</c:v>
                </c:pt>
                <c:pt idx="21">
                  <c:v>6961.5564042236156</c:v>
                </c:pt>
                <c:pt idx="22">
                  <c:v>6735.6977402236198</c:v>
                </c:pt>
                <c:pt idx="23">
                  <c:v>6245.1258861836232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'05'!$C$40:$C$63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'05'!$K$40:$K$63</c:f>
              <c:numCache>
                <c:formatCode>#,##0</c:formatCode>
                <c:ptCount val="24"/>
                <c:pt idx="0">
                  <c:v>140.56684159999992</c:v>
                </c:pt>
                <c:pt idx="1">
                  <c:v>478.25136600000002</c:v>
                </c:pt>
                <c:pt idx="2">
                  <c:v>718.88386680000008</c:v>
                </c:pt>
                <c:pt idx="3">
                  <c:v>1152.7708816000002</c:v>
                </c:pt>
                <c:pt idx="4">
                  <c:v>1058.6485776</c:v>
                </c:pt>
                <c:pt idx="5">
                  <c:v>550.73764080000001</c:v>
                </c:pt>
                <c:pt idx="6">
                  <c:v>862.49954760000003</c:v>
                </c:pt>
                <c:pt idx="7">
                  <c:v>423.31444759999999</c:v>
                </c:pt>
                <c:pt idx="8">
                  <c:v>4.1182907999999996</c:v>
                </c:pt>
                <c:pt idx="9">
                  <c:v>43.487157599999996</c:v>
                </c:pt>
                <c:pt idx="10">
                  <c:v>6.2739963999999997</c:v>
                </c:pt>
                <c:pt idx="11">
                  <c:v>3.8708483999999999</c:v>
                </c:pt>
                <c:pt idx="12">
                  <c:v>4.9423335999999995</c:v>
                </c:pt>
                <c:pt idx="13">
                  <c:v>69.265428</c:v>
                </c:pt>
                <c:pt idx="14">
                  <c:v>59.439236799999996</c:v>
                </c:pt>
                <c:pt idx="15">
                  <c:v>4.4799047999999999</c:v>
                </c:pt>
                <c:pt idx="16">
                  <c:v>42.14953399999996</c:v>
                </c:pt>
                <c:pt idx="17">
                  <c:v>443.86963880000002</c:v>
                </c:pt>
                <c:pt idx="18">
                  <c:v>114.53269399999999</c:v>
                </c:pt>
                <c:pt idx="19">
                  <c:v>3.3029219999999997</c:v>
                </c:pt>
                <c:pt idx="20">
                  <c:v>2.3207419999999996</c:v>
                </c:pt>
                <c:pt idx="21">
                  <c:v>147.60856359999994</c:v>
                </c:pt>
                <c:pt idx="22">
                  <c:v>81.377193599999998</c:v>
                </c:pt>
                <c:pt idx="23">
                  <c:v>127.91723039999995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'05'!$C$40:$C$63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'05'!$L$40:$L$63</c:f>
              <c:numCache>
                <c:formatCode>#,##0</c:formatCode>
                <c:ptCount val="24"/>
                <c:pt idx="0">
                  <c:v>2935.2335200000002</c:v>
                </c:pt>
                <c:pt idx="1">
                  <c:v>2579.3097200000002</c:v>
                </c:pt>
                <c:pt idx="2">
                  <c:v>2602.8837600000002</c:v>
                </c:pt>
                <c:pt idx="3">
                  <c:v>2482.99278</c:v>
                </c:pt>
                <c:pt idx="4">
                  <c:v>2195.4149200000002</c:v>
                </c:pt>
                <c:pt idx="5">
                  <c:v>2183.1618599999997</c:v>
                </c:pt>
                <c:pt idx="6">
                  <c:v>1838.6218400000002</c:v>
                </c:pt>
                <c:pt idx="7">
                  <c:v>2349.3483799999999</c:v>
                </c:pt>
                <c:pt idx="8">
                  <c:v>3100.9758000000002</c:v>
                </c:pt>
                <c:pt idx="9">
                  <c:v>3261.5233000000003</c:v>
                </c:pt>
                <c:pt idx="10">
                  <c:v>2829.6003000000001</c:v>
                </c:pt>
                <c:pt idx="11">
                  <c:v>3186.0667000000003</c:v>
                </c:pt>
                <c:pt idx="12">
                  <c:v>3077.123</c:v>
                </c:pt>
                <c:pt idx="13">
                  <c:v>2433.4818</c:v>
                </c:pt>
                <c:pt idx="14">
                  <c:v>2964.4176000000002</c:v>
                </c:pt>
                <c:pt idx="15">
                  <c:v>2666.7870000000003</c:v>
                </c:pt>
                <c:pt idx="16">
                  <c:v>2536.8483999999999</c:v>
                </c:pt>
                <c:pt idx="17">
                  <c:v>2283.7753000000002</c:v>
                </c:pt>
                <c:pt idx="18">
                  <c:v>3018.1370000000002</c:v>
                </c:pt>
                <c:pt idx="19">
                  <c:v>3522.5057200000001</c:v>
                </c:pt>
                <c:pt idx="20">
                  <c:v>3060.56682</c:v>
                </c:pt>
                <c:pt idx="21">
                  <c:v>2966.1197400000001</c:v>
                </c:pt>
                <c:pt idx="22">
                  <c:v>3067.6062000000002</c:v>
                </c:pt>
                <c:pt idx="23">
                  <c:v>3257.3356800000001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79648"/>
        <c:axId val="182381184"/>
      </c:areaChart>
      <c:catAx>
        <c:axId val="182379648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38118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2381184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379648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2175347808705579"/>
          <c:h val="0.70980528072395976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'06'!$C$40:$C$63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'06'!$D$40:$D$63</c:f>
              <c:numCache>
                <c:formatCode>#,##0</c:formatCode>
                <c:ptCount val="24"/>
                <c:pt idx="0">
                  <c:v>2512.5826420000003</c:v>
                </c:pt>
                <c:pt idx="1">
                  <c:v>2382.426074</c:v>
                </c:pt>
                <c:pt idx="2">
                  <c:v>2413.4163880000001</c:v>
                </c:pt>
                <c:pt idx="3">
                  <c:v>2407.81194</c:v>
                </c:pt>
                <c:pt idx="4">
                  <c:v>2378.1164880000001</c:v>
                </c:pt>
                <c:pt idx="5">
                  <c:v>2350.670012</c:v>
                </c:pt>
                <c:pt idx="6">
                  <c:v>2468.7377780000002</c:v>
                </c:pt>
                <c:pt idx="7">
                  <c:v>2663.3731400000001</c:v>
                </c:pt>
                <c:pt idx="8">
                  <c:v>2641.3042519999999</c:v>
                </c:pt>
                <c:pt idx="9">
                  <c:v>2641.2884080000003</c:v>
                </c:pt>
                <c:pt idx="10">
                  <c:v>2681.179232</c:v>
                </c:pt>
                <c:pt idx="11">
                  <c:v>2560.4733639999999</c:v>
                </c:pt>
                <c:pt idx="12">
                  <c:v>2591.8066840000001</c:v>
                </c:pt>
                <c:pt idx="13">
                  <c:v>2457.5284300000003</c:v>
                </c:pt>
                <c:pt idx="14">
                  <c:v>2422.4583299999999</c:v>
                </c:pt>
                <c:pt idx="15">
                  <c:v>2427.92704</c:v>
                </c:pt>
                <c:pt idx="16">
                  <c:v>2459.230888</c:v>
                </c:pt>
                <c:pt idx="17">
                  <c:v>2484.4665960000002</c:v>
                </c:pt>
                <c:pt idx="18">
                  <c:v>2508.1073200000001</c:v>
                </c:pt>
                <c:pt idx="19">
                  <c:v>2586.424712</c:v>
                </c:pt>
                <c:pt idx="20">
                  <c:v>2579.5548940000003</c:v>
                </c:pt>
                <c:pt idx="21">
                  <c:v>2542.8345380000001</c:v>
                </c:pt>
                <c:pt idx="22">
                  <c:v>2527.0584480000002</c:v>
                </c:pt>
                <c:pt idx="23">
                  <c:v>2429.2128580000003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'06'!$C$40:$C$63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'06'!$E$40:$E$63</c:f>
              <c:numCache>
                <c:formatCode>#,##0</c:formatCode>
                <c:ptCount val="24"/>
                <c:pt idx="0">
                  <c:v>1067.2723147000002</c:v>
                </c:pt>
                <c:pt idx="1">
                  <c:v>829.97897780000005</c:v>
                </c:pt>
                <c:pt idx="2">
                  <c:v>713.08424648000005</c:v>
                </c:pt>
                <c:pt idx="3">
                  <c:v>604.32708280000008</c:v>
                </c:pt>
                <c:pt idx="4">
                  <c:v>587.80951479999999</c:v>
                </c:pt>
                <c:pt idx="5">
                  <c:v>560.7712798</c:v>
                </c:pt>
                <c:pt idx="6">
                  <c:v>1009.7954055800001</c:v>
                </c:pt>
                <c:pt idx="7">
                  <c:v>2773.05686148</c:v>
                </c:pt>
                <c:pt idx="8">
                  <c:v>3558.1818570700002</c:v>
                </c:pt>
                <c:pt idx="9">
                  <c:v>3109.2753620200001</c:v>
                </c:pt>
                <c:pt idx="10">
                  <c:v>2590.6906518700002</c:v>
                </c:pt>
                <c:pt idx="11">
                  <c:v>2567.9748261499999</c:v>
                </c:pt>
                <c:pt idx="12">
                  <c:v>2809.9703145000003</c:v>
                </c:pt>
                <c:pt idx="13">
                  <c:v>2020.7372540000001</c:v>
                </c:pt>
                <c:pt idx="14">
                  <c:v>1592.9664115</c:v>
                </c:pt>
                <c:pt idx="15">
                  <c:v>1383.25694492</c:v>
                </c:pt>
                <c:pt idx="16">
                  <c:v>1068.3323151</c:v>
                </c:pt>
                <c:pt idx="17">
                  <c:v>942.75935212000002</c:v>
                </c:pt>
                <c:pt idx="18">
                  <c:v>1775.0525357500001</c:v>
                </c:pt>
                <c:pt idx="19">
                  <c:v>2269.05918905</c:v>
                </c:pt>
                <c:pt idx="20">
                  <c:v>2626.3169620200001</c:v>
                </c:pt>
                <c:pt idx="21">
                  <c:v>2167.7356819300003</c:v>
                </c:pt>
                <c:pt idx="22">
                  <c:v>3247.4836490800003</c:v>
                </c:pt>
                <c:pt idx="23">
                  <c:v>2312.8999008999999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'06'!$C$40:$C$63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'06'!$F$40:$F$63</c:f>
              <c:numCache>
                <c:formatCode>#,##0</c:formatCode>
                <c:ptCount val="24"/>
                <c:pt idx="0">
                  <c:v>27.912293999999999</c:v>
                </c:pt>
                <c:pt idx="1">
                  <c:v>12.711971</c:v>
                </c:pt>
                <c:pt idx="2">
                  <c:v>22.255765999999998</c:v>
                </c:pt>
                <c:pt idx="3">
                  <c:v>12.772176999999999</c:v>
                </c:pt>
                <c:pt idx="4">
                  <c:v>18.154437999999999</c:v>
                </c:pt>
                <c:pt idx="5">
                  <c:v>13.300134</c:v>
                </c:pt>
                <c:pt idx="6">
                  <c:v>12.146493999999999</c:v>
                </c:pt>
                <c:pt idx="7">
                  <c:v>12.456026999999999</c:v>
                </c:pt>
                <c:pt idx="8">
                  <c:v>22.04006</c:v>
                </c:pt>
                <c:pt idx="9">
                  <c:v>11.943138999999999</c:v>
                </c:pt>
                <c:pt idx="10">
                  <c:v>16.322573999999999</c:v>
                </c:pt>
                <c:pt idx="11">
                  <c:v>18.013615999999999</c:v>
                </c:pt>
                <c:pt idx="12">
                  <c:v>12.586499</c:v>
                </c:pt>
                <c:pt idx="13">
                  <c:v>20.226737999999997</c:v>
                </c:pt>
                <c:pt idx="14">
                  <c:v>13.095592999999999</c:v>
                </c:pt>
                <c:pt idx="15">
                  <c:v>12.906326</c:v>
                </c:pt>
                <c:pt idx="16">
                  <c:v>12.025022</c:v>
                </c:pt>
                <c:pt idx="17">
                  <c:v>11.329867999999999</c:v>
                </c:pt>
                <c:pt idx="18">
                  <c:v>11.577311999999999</c:v>
                </c:pt>
                <c:pt idx="19">
                  <c:v>11.318662</c:v>
                </c:pt>
                <c:pt idx="20">
                  <c:v>11.653784</c:v>
                </c:pt>
                <c:pt idx="21">
                  <c:v>11.575811999999999</c:v>
                </c:pt>
                <c:pt idx="22">
                  <c:v>12.618587999999999</c:v>
                </c:pt>
                <c:pt idx="23">
                  <c:v>12.540998999999999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'06'!$C$40:$C$63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'06'!$G$40:$G$63</c:f>
              <c:numCache>
                <c:formatCode>#,##0</c:formatCode>
                <c:ptCount val="24"/>
                <c:pt idx="0">
                  <c:v>1719.0599237689914</c:v>
                </c:pt>
                <c:pt idx="1">
                  <c:v>1766.9560893889968</c:v>
                </c:pt>
                <c:pt idx="2">
                  <c:v>1690.5227163889999</c:v>
                </c:pt>
                <c:pt idx="3">
                  <c:v>1555.6858377489959</c:v>
                </c:pt>
                <c:pt idx="4">
                  <c:v>1550.3883202689997</c:v>
                </c:pt>
                <c:pt idx="5">
                  <c:v>1588.5564131890003</c:v>
                </c:pt>
                <c:pt idx="6">
                  <c:v>1774.0735005289998</c:v>
                </c:pt>
                <c:pt idx="7">
                  <c:v>1685.7382834739963</c:v>
                </c:pt>
                <c:pt idx="8">
                  <c:v>1665.7169875639963</c:v>
                </c:pt>
                <c:pt idx="9">
                  <c:v>1905.4325314539956</c:v>
                </c:pt>
                <c:pt idx="10">
                  <c:v>2194.5456030039927</c:v>
                </c:pt>
                <c:pt idx="11">
                  <c:v>1950.9471614819934</c:v>
                </c:pt>
                <c:pt idx="12">
                  <c:v>2113.3055080639997</c:v>
                </c:pt>
                <c:pt idx="13">
                  <c:v>1746.0560183019959</c:v>
                </c:pt>
                <c:pt idx="14">
                  <c:v>1921.7291368939959</c:v>
                </c:pt>
                <c:pt idx="15">
                  <c:v>1794.8880025139958</c:v>
                </c:pt>
                <c:pt idx="16">
                  <c:v>1843.0413318140002</c:v>
                </c:pt>
                <c:pt idx="17">
                  <c:v>1754.3220595939958</c:v>
                </c:pt>
                <c:pt idx="18">
                  <c:v>1682.5318973639919</c:v>
                </c:pt>
                <c:pt idx="19">
                  <c:v>1509.7310839789923</c:v>
                </c:pt>
                <c:pt idx="20">
                  <c:v>1460.0948351289958</c:v>
                </c:pt>
                <c:pt idx="21">
                  <c:v>1529.0089231789916</c:v>
                </c:pt>
                <c:pt idx="22">
                  <c:v>1506.7234799889991</c:v>
                </c:pt>
                <c:pt idx="23">
                  <c:v>1517.8930877289961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'06'!$C$40:$C$63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'06'!$H$40:$H$63</c:f>
              <c:numCache>
                <c:formatCode>#,##0</c:formatCode>
                <c:ptCount val="24"/>
                <c:pt idx="0">
                  <c:v>2559.598138888889</c:v>
                </c:pt>
                <c:pt idx="1">
                  <c:v>2832.0901388888888</c:v>
                </c:pt>
                <c:pt idx="2">
                  <c:v>3206.2021388888888</c:v>
                </c:pt>
                <c:pt idx="3">
                  <c:v>3178.678138888889</c:v>
                </c:pt>
                <c:pt idx="4">
                  <c:v>3305.8581388888888</c:v>
                </c:pt>
                <c:pt idx="5">
                  <c:v>3297.946138888889</c:v>
                </c:pt>
                <c:pt idx="6">
                  <c:v>2665.3061388888891</c:v>
                </c:pt>
                <c:pt idx="7">
                  <c:v>1978.290138888889</c:v>
                </c:pt>
                <c:pt idx="8">
                  <c:v>2029.498638888889</c:v>
                </c:pt>
                <c:pt idx="9">
                  <c:v>2567.6958788888892</c:v>
                </c:pt>
                <c:pt idx="10">
                  <c:v>3058.3876988888892</c:v>
                </c:pt>
                <c:pt idx="11">
                  <c:v>3429.337358888889</c:v>
                </c:pt>
                <c:pt idx="12">
                  <c:v>3310.6391388888892</c:v>
                </c:pt>
                <c:pt idx="13">
                  <c:v>3966.4988788888891</c:v>
                </c:pt>
                <c:pt idx="14">
                  <c:v>4528.3223188888887</c:v>
                </c:pt>
                <c:pt idx="15">
                  <c:v>4658.0480188888887</c:v>
                </c:pt>
                <c:pt idx="16">
                  <c:v>4618.8700588888887</c:v>
                </c:pt>
                <c:pt idx="17">
                  <c:v>4347.6280788888844</c:v>
                </c:pt>
                <c:pt idx="18">
                  <c:v>3429.0341788888891</c:v>
                </c:pt>
                <c:pt idx="19">
                  <c:v>2452.0610188888886</c:v>
                </c:pt>
                <c:pt idx="20">
                  <c:v>1983.4141388888891</c:v>
                </c:pt>
                <c:pt idx="21">
                  <c:v>2196.290138888889</c:v>
                </c:pt>
                <c:pt idx="22">
                  <c:v>2020.802138888889</c:v>
                </c:pt>
                <c:pt idx="23">
                  <c:v>2384.638138888889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82336"/>
        <c:axId val="185583872"/>
      </c:areaChart>
      <c:catAx>
        <c:axId val="185582336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18558387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5583872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5582336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2544378698224852"/>
          <c:h val="0.7117660687922579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'06'!$C$40:$C$63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'06'!$J$40:$J$63</c:f>
              <c:numCache>
                <c:formatCode>#,##0</c:formatCode>
                <c:ptCount val="24"/>
                <c:pt idx="0">
                  <c:v>5762.3965197578809</c:v>
                </c:pt>
                <c:pt idx="1">
                  <c:v>5329.0015382778884</c:v>
                </c:pt>
                <c:pt idx="2">
                  <c:v>5149.423795357885</c:v>
                </c:pt>
                <c:pt idx="3">
                  <c:v>4973.8468540378844</c:v>
                </c:pt>
                <c:pt idx="4">
                  <c:v>4977.455511957889</c:v>
                </c:pt>
                <c:pt idx="5">
                  <c:v>5287.1603834778844</c:v>
                </c:pt>
                <c:pt idx="6">
                  <c:v>6213.8254701978885</c:v>
                </c:pt>
                <c:pt idx="7">
                  <c:v>7311.7606260428847</c:v>
                </c:pt>
                <c:pt idx="8">
                  <c:v>7728.2077487228889</c:v>
                </c:pt>
                <c:pt idx="9">
                  <c:v>7816.6695085628808</c:v>
                </c:pt>
                <c:pt idx="10">
                  <c:v>7923.9178077628812</c:v>
                </c:pt>
                <c:pt idx="11">
                  <c:v>8130.1926669208806</c:v>
                </c:pt>
                <c:pt idx="12">
                  <c:v>8149.3761264528885</c:v>
                </c:pt>
                <c:pt idx="13">
                  <c:v>8004.9801839908851</c:v>
                </c:pt>
                <c:pt idx="14">
                  <c:v>7895.5296970828849</c:v>
                </c:pt>
                <c:pt idx="15">
                  <c:v>7795.9917087228851</c:v>
                </c:pt>
                <c:pt idx="16">
                  <c:v>7623.4726518028892</c:v>
                </c:pt>
                <c:pt idx="17">
                  <c:v>7520.9914678028845</c:v>
                </c:pt>
                <c:pt idx="18">
                  <c:v>7437.482019202881</c:v>
                </c:pt>
                <c:pt idx="19">
                  <c:v>7170.1870955178811</c:v>
                </c:pt>
                <c:pt idx="20">
                  <c:v>6851.4914912378845</c:v>
                </c:pt>
                <c:pt idx="21">
                  <c:v>6588.2763591978764</c:v>
                </c:pt>
                <c:pt idx="22">
                  <c:v>6626.1248171578891</c:v>
                </c:pt>
                <c:pt idx="23">
                  <c:v>6172.9693325178851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'06'!$C$40:$C$63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'06'!$K$40:$K$63</c:f>
              <c:numCache>
                <c:formatCode>#,##0</c:formatCode>
                <c:ptCount val="24"/>
                <c:pt idx="0">
                  <c:v>306.53599359999993</c:v>
                </c:pt>
                <c:pt idx="1">
                  <c:v>1013.3574128</c:v>
                </c:pt>
                <c:pt idx="2">
                  <c:v>1515.1345604000001</c:v>
                </c:pt>
                <c:pt idx="3">
                  <c:v>1475.6987024</c:v>
                </c:pt>
                <c:pt idx="4">
                  <c:v>1532.5372280000001</c:v>
                </c:pt>
                <c:pt idx="5">
                  <c:v>1208.7472744000002</c:v>
                </c:pt>
                <c:pt idx="6">
                  <c:v>631.63834680000002</c:v>
                </c:pt>
                <c:pt idx="7">
                  <c:v>109.87830479999995</c:v>
                </c:pt>
                <c:pt idx="8">
                  <c:v>8.3634468000000002</c:v>
                </c:pt>
                <c:pt idx="9">
                  <c:v>180.63451079999996</c:v>
                </c:pt>
                <c:pt idx="10">
                  <c:v>481.59405200000003</c:v>
                </c:pt>
                <c:pt idx="11">
                  <c:v>483.70135959999999</c:v>
                </c:pt>
                <c:pt idx="12">
                  <c:v>405.13869800000003</c:v>
                </c:pt>
                <c:pt idx="13">
                  <c:v>78.462235199999952</c:v>
                </c:pt>
                <c:pt idx="14">
                  <c:v>501.19719320000002</c:v>
                </c:pt>
                <c:pt idx="15">
                  <c:v>422.96437559999998</c:v>
                </c:pt>
                <c:pt idx="16">
                  <c:v>491.78373600000003</c:v>
                </c:pt>
                <c:pt idx="17">
                  <c:v>541.68678680000005</c:v>
                </c:pt>
                <c:pt idx="18">
                  <c:v>594.15822480000008</c:v>
                </c:pt>
                <c:pt idx="19">
                  <c:v>21.147570399999999</c:v>
                </c:pt>
                <c:pt idx="20">
                  <c:v>10.0777628</c:v>
                </c:pt>
                <c:pt idx="21">
                  <c:v>169.16157479999998</c:v>
                </c:pt>
                <c:pt idx="22">
                  <c:v>52.141646799999961</c:v>
                </c:pt>
                <c:pt idx="23">
                  <c:v>71.053951999999953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'06'!$C$40:$C$63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'06'!$L$40:$L$63</c:f>
              <c:numCache>
                <c:formatCode>#,##0</c:formatCode>
                <c:ptCount val="24"/>
                <c:pt idx="0">
                  <c:v>1817.4928</c:v>
                </c:pt>
                <c:pt idx="1">
                  <c:v>1481.8043</c:v>
                </c:pt>
                <c:pt idx="2">
                  <c:v>1380.9229</c:v>
                </c:pt>
                <c:pt idx="3">
                  <c:v>1309.7296200000001</c:v>
                </c:pt>
                <c:pt idx="4">
                  <c:v>1330.3341600000001</c:v>
                </c:pt>
                <c:pt idx="5">
                  <c:v>1315.3363200000001</c:v>
                </c:pt>
                <c:pt idx="6">
                  <c:v>1084.5955000000001</c:v>
                </c:pt>
                <c:pt idx="7">
                  <c:v>1691.2755200000001</c:v>
                </c:pt>
                <c:pt idx="8">
                  <c:v>2180.1705999999999</c:v>
                </c:pt>
                <c:pt idx="9">
                  <c:v>2238.3313000000003</c:v>
                </c:pt>
                <c:pt idx="10">
                  <c:v>2135.6139000000003</c:v>
                </c:pt>
                <c:pt idx="11">
                  <c:v>1912.8523</c:v>
                </c:pt>
                <c:pt idx="12">
                  <c:v>2283.7933200000002</c:v>
                </c:pt>
                <c:pt idx="13">
                  <c:v>2127.6049000000003</c:v>
                </c:pt>
                <c:pt idx="14">
                  <c:v>2081.8449000000005</c:v>
                </c:pt>
                <c:pt idx="15">
                  <c:v>2058.070248</c:v>
                </c:pt>
                <c:pt idx="16">
                  <c:v>1886.243228</c:v>
                </c:pt>
                <c:pt idx="17">
                  <c:v>1477.8277</c:v>
                </c:pt>
                <c:pt idx="18">
                  <c:v>1374.663</c:v>
                </c:pt>
                <c:pt idx="19">
                  <c:v>1637.26</c:v>
                </c:pt>
                <c:pt idx="20">
                  <c:v>1799.4653600000001</c:v>
                </c:pt>
                <c:pt idx="21">
                  <c:v>1690.0071600000001</c:v>
                </c:pt>
                <c:pt idx="22">
                  <c:v>2636.41984</c:v>
                </c:pt>
                <c:pt idx="23">
                  <c:v>2413.1617000000001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21120"/>
        <c:axId val="185631104"/>
      </c:areaChart>
      <c:catAx>
        <c:axId val="185621120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563110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5631104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5621120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2175347808705579"/>
          <c:h val="0.70980528072395976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'07'!$C$40:$C$63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'07'!$D$40:$D$63</c:f>
              <c:numCache>
                <c:formatCode>#,##0</c:formatCode>
                <c:ptCount val="24"/>
                <c:pt idx="0">
                  <c:v>2758.9958550000001</c:v>
                </c:pt>
                <c:pt idx="1">
                  <c:v>2624.801833</c:v>
                </c:pt>
                <c:pt idx="2">
                  <c:v>2601.652697</c:v>
                </c:pt>
                <c:pt idx="3">
                  <c:v>2580.7446610000002</c:v>
                </c:pt>
                <c:pt idx="4">
                  <c:v>2543.3021189999999</c:v>
                </c:pt>
                <c:pt idx="5">
                  <c:v>2543.8973340000002</c:v>
                </c:pt>
                <c:pt idx="6">
                  <c:v>2683.43147</c:v>
                </c:pt>
                <c:pt idx="7">
                  <c:v>2892.084777</c:v>
                </c:pt>
                <c:pt idx="8">
                  <c:v>2934.9923220000001</c:v>
                </c:pt>
                <c:pt idx="9">
                  <c:v>2923.7990720000003</c:v>
                </c:pt>
                <c:pt idx="10">
                  <c:v>2899.6703430000002</c:v>
                </c:pt>
                <c:pt idx="11">
                  <c:v>2878.3165010000002</c:v>
                </c:pt>
                <c:pt idx="12">
                  <c:v>2849.7362820000003</c:v>
                </c:pt>
                <c:pt idx="13">
                  <c:v>2759.6371170000002</c:v>
                </c:pt>
                <c:pt idx="14">
                  <c:v>2697.3441889999999</c:v>
                </c:pt>
                <c:pt idx="15">
                  <c:v>2628.2210600000003</c:v>
                </c:pt>
                <c:pt idx="16">
                  <c:v>2662.5406290000001</c:v>
                </c:pt>
                <c:pt idx="17">
                  <c:v>2663.629355</c:v>
                </c:pt>
                <c:pt idx="18">
                  <c:v>2854.1411630000002</c:v>
                </c:pt>
                <c:pt idx="19">
                  <c:v>2833.4492090000003</c:v>
                </c:pt>
                <c:pt idx="20">
                  <c:v>2827.19517</c:v>
                </c:pt>
                <c:pt idx="21">
                  <c:v>2822.6074189999999</c:v>
                </c:pt>
                <c:pt idx="22">
                  <c:v>2737.6256760000001</c:v>
                </c:pt>
                <c:pt idx="23">
                  <c:v>2665.7977650000003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'07'!$C$40:$C$63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'07'!$E$40:$E$63</c:f>
              <c:numCache>
                <c:formatCode>#,##0</c:formatCode>
                <c:ptCount val="24"/>
                <c:pt idx="0">
                  <c:v>1023.197129</c:v>
                </c:pt>
                <c:pt idx="1">
                  <c:v>1076.516766</c:v>
                </c:pt>
                <c:pt idx="2">
                  <c:v>990.85434574999999</c:v>
                </c:pt>
                <c:pt idx="3">
                  <c:v>713.63211450000006</c:v>
                </c:pt>
                <c:pt idx="4">
                  <c:v>746.21632325000007</c:v>
                </c:pt>
                <c:pt idx="5">
                  <c:v>853.44072325000002</c:v>
                </c:pt>
                <c:pt idx="6">
                  <c:v>1473.0367625000001</c:v>
                </c:pt>
                <c:pt idx="7">
                  <c:v>3143.98999955</c:v>
                </c:pt>
                <c:pt idx="8">
                  <c:v>4756.5232096699965</c:v>
                </c:pt>
                <c:pt idx="9">
                  <c:v>3934.4083691700002</c:v>
                </c:pt>
                <c:pt idx="10">
                  <c:v>3035.5738372000001</c:v>
                </c:pt>
                <c:pt idx="11">
                  <c:v>2824.45017942</c:v>
                </c:pt>
                <c:pt idx="12">
                  <c:v>3447.1009856000001</c:v>
                </c:pt>
                <c:pt idx="13">
                  <c:v>3243.4561823500003</c:v>
                </c:pt>
                <c:pt idx="14">
                  <c:v>2872.5610568500001</c:v>
                </c:pt>
                <c:pt idx="15">
                  <c:v>2653.8613325300003</c:v>
                </c:pt>
                <c:pt idx="16">
                  <c:v>2247.1746715300001</c:v>
                </c:pt>
                <c:pt idx="17">
                  <c:v>2481.54518925</c:v>
                </c:pt>
                <c:pt idx="18">
                  <c:v>2943.4566905000001</c:v>
                </c:pt>
                <c:pt idx="19">
                  <c:v>4443.30698897</c:v>
                </c:pt>
                <c:pt idx="20">
                  <c:v>4711.3169305700003</c:v>
                </c:pt>
                <c:pt idx="21">
                  <c:v>3987.9737003700002</c:v>
                </c:pt>
                <c:pt idx="22">
                  <c:v>5494.404110499996</c:v>
                </c:pt>
                <c:pt idx="23">
                  <c:v>4015.0380110000001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'07'!$C$40:$C$63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'07'!$F$40:$F$63</c:f>
              <c:numCache>
                <c:formatCode>#,##0</c:formatCode>
                <c:ptCount val="24"/>
                <c:pt idx="0">
                  <c:v>12.655381999999999</c:v>
                </c:pt>
                <c:pt idx="1">
                  <c:v>12.78506</c:v>
                </c:pt>
                <c:pt idx="2">
                  <c:v>12.718176999999999</c:v>
                </c:pt>
                <c:pt idx="3">
                  <c:v>12.644293999999999</c:v>
                </c:pt>
                <c:pt idx="4">
                  <c:v>21.510462</c:v>
                </c:pt>
                <c:pt idx="5">
                  <c:v>89.468755999999999</c:v>
                </c:pt>
                <c:pt idx="6">
                  <c:v>197.96344299999998</c:v>
                </c:pt>
                <c:pt idx="7">
                  <c:v>318.33023299999996</c:v>
                </c:pt>
                <c:pt idx="8">
                  <c:v>366.48649899999998</c:v>
                </c:pt>
                <c:pt idx="9">
                  <c:v>359.61367699999994</c:v>
                </c:pt>
                <c:pt idx="10">
                  <c:v>357.63117699999992</c:v>
                </c:pt>
                <c:pt idx="11">
                  <c:v>356.61102699999998</c:v>
                </c:pt>
                <c:pt idx="12">
                  <c:v>356.58878399999998</c:v>
                </c:pt>
                <c:pt idx="13">
                  <c:v>356.00726599999996</c:v>
                </c:pt>
                <c:pt idx="14">
                  <c:v>357.15626599999996</c:v>
                </c:pt>
                <c:pt idx="15">
                  <c:v>355.20847099999992</c:v>
                </c:pt>
                <c:pt idx="16">
                  <c:v>356.57570499999997</c:v>
                </c:pt>
                <c:pt idx="17">
                  <c:v>355.92747099999997</c:v>
                </c:pt>
                <c:pt idx="18">
                  <c:v>356.57770499999998</c:v>
                </c:pt>
                <c:pt idx="19">
                  <c:v>358.49179399999997</c:v>
                </c:pt>
                <c:pt idx="20">
                  <c:v>359.04379399999993</c:v>
                </c:pt>
                <c:pt idx="21">
                  <c:v>361.83616700000005</c:v>
                </c:pt>
                <c:pt idx="22">
                  <c:v>319.06258800000001</c:v>
                </c:pt>
                <c:pt idx="23">
                  <c:v>13.188583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'07'!$C$40:$C$63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'07'!$G$40:$G$63</c:f>
              <c:numCache>
                <c:formatCode>#,##0</c:formatCode>
                <c:ptCount val="24"/>
                <c:pt idx="0">
                  <c:v>1899.2518985929964</c:v>
                </c:pt>
                <c:pt idx="1">
                  <c:v>1846.117399872996</c:v>
                </c:pt>
                <c:pt idx="2">
                  <c:v>2087.8001039229957</c:v>
                </c:pt>
                <c:pt idx="3">
                  <c:v>2230.1796995730001</c:v>
                </c:pt>
                <c:pt idx="4">
                  <c:v>2192.2341344229958</c:v>
                </c:pt>
                <c:pt idx="5">
                  <c:v>2136.9459987030041</c:v>
                </c:pt>
                <c:pt idx="6">
                  <c:v>1891.8417580929995</c:v>
                </c:pt>
                <c:pt idx="7">
                  <c:v>1850.5787086839962</c:v>
                </c:pt>
                <c:pt idx="8">
                  <c:v>1854.2254100440045</c:v>
                </c:pt>
                <c:pt idx="9">
                  <c:v>1934.0105611040008</c:v>
                </c:pt>
                <c:pt idx="10">
                  <c:v>2046.342144594001</c:v>
                </c:pt>
                <c:pt idx="11">
                  <c:v>2093.053295053996</c:v>
                </c:pt>
                <c:pt idx="12">
                  <c:v>1868.020003217001</c:v>
                </c:pt>
                <c:pt idx="13">
                  <c:v>1817.8588289139961</c:v>
                </c:pt>
                <c:pt idx="14">
                  <c:v>1800.1134024639955</c:v>
                </c:pt>
                <c:pt idx="15">
                  <c:v>1754.851600383995</c:v>
                </c:pt>
                <c:pt idx="16">
                  <c:v>1811.1770906639965</c:v>
                </c:pt>
                <c:pt idx="17">
                  <c:v>1937.780209824004</c:v>
                </c:pt>
                <c:pt idx="18">
                  <c:v>1915.1446711739961</c:v>
                </c:pt>
                <c:pt idx="19">
                  <c:v>1789.1666923029966</c:v>
                </c:pt>
                <c:pt idx="20">
                  <c:v>1595.3073981829959</c:v>
                </c:pt>
                <c:pt idx="21">
                  <c:v>1503.8103189029921</c:v>
                </c:pt>
                <c:pt idx="22">
                  <c:v>1523.2783668530053</c:v>
                </c:pt>
                <c:pt idx="23">
                  <c:v>1490.9784013929961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'07'!$C$40:$C$63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'07'!$H$40:$H$63</c:f>
              <c:numCache>
                <c:formatCode>#,##0</c:formatCode>
                <c:ptCount val="24"/>
                <c:pt idx="0">
                  <c:v>1562.9809852150538</c:v>
                </c:pt>
                <c:pt idx="1">
                  <c:v>1391.1209852150537</c:v>
                </c:pt>
                <c:pt idx="2">
                  <c:v>1662.4169852150537</c:v>
                </c:pt>
                <c:pt idx="3">
                  <c:v>1760.7249852150537</c:v>
                </c:pt>
                <c:pt idx="4">
                  <c:v>1686.5209852150538</c:v>
                </c:pt>
                <c:pt idx="5">
                  <c:v>1704.8249852150539</c:v>
                </c:pt>
                <c:pt idx="6">
                  <c:v>1612.5049852150537</c:v>
                </c:pt>
                <c:pt idx="7">
                  <c:v>952.60498521505383</c:v>
                </c:pt>
                <c:pt idx="8">
                  <c:v>800.3918252150537</c:v>
                </c:pt>
                <c:pt idx="9">
                  <c:v>987.46222521505388</c:v>
                </c:pt>
                <c:pt idx="10">
                  <c:v>1531.3136652150538</c:v>
                </c:pt>
                <c:pt idx="11">
                  <c:v>1904.2682052150537</c:v>
                </c:pt>
                <c:pt idx="12">
                  <c:v>1673.2687452150537</c:v>
                </c:pt>
                <c:pt idx="13">
                  <c:v>1885.0081252150537</c:v>
                </c:pt>
                <c:pt idx="14">
                  <c:v>2099.2335852150541</c:v>
                </c:pt>
                <c:pt idx="15">
                  <c:v>2136.446685215054</c:v>
                </c:pt>
                <c:pt idx="16">
                  <c:v>2186.0889052150542</c:v>
                </c:pt>
                <c:pt idx="17">
                  <c:v>1767.6526452150538</c:v>
                </c:pt>
                <c:pt idx="18">
                  <c:v>1441.6592452150537</c:v>
                </c:pt>
                <c:pt idx="19">
                  <c:v>1051.6804652150538</c:v>
                </c:pt>
                <c:pt idx="20">
                  <c:v>1014.2929852150538</c:v>
                </c:pt>
                <c:pt idx="21">
                  <c:v>1116.3809852150537</c:v>
                </c:pt>
                <c:pt idx="22">
                  <c:v>909.23298521505387</c:v>
                </c:pt>
                <c:pt idx="23">
                  <c:v>1099.5209852150538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08864"/>
        <c:axId val="186322944"/>
      </c:areaChart>
      <c:catAx>
        <c:axId val="186308864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186322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6322944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6308864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2544378698224852"/>
          <c:h val="0.7117660687922579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'07'!$C$40:$C$63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'07'!$J$40:$J$63</c:f>
              <c:numCache>
                <c:formatCode>#,##0</c:formatCode>
                <c:ptCount val="24"/>
                <c:pt idx="0">
                  <c:v>5764.3201698080502</c:v>
                </c:pt>
                <c:pt idx="1">
                  <c:v>5334.1207680880498</c:v>
                </c:pt>
                <c:pt idx="2">
                  <c:v>5178.5516740880457</c:v>
                </c:pt>
                <c:pt idx="3">
                  <c:v>4978.3218018880543</c:v>
                </c:pt>
                <c:pt idx="4">
                  <c:v>4953.1782542880501</c:v>
                </c:pt>
                <c:pt idx="5">
                  <c:v>5260.8502595680584</c:v>
                </c:pt>
                <c:pt idx="6">
                  <c:v>6058.86343200805</c:v>
                </c:pt>
                <c:pt idx="7">
                  <c:v>7016.7028526490503</c:v>
                </c:pt>
                <c:pt idx="8">
                  <c:v>7576.9570427290546</c:v>
                </c:pt>
                <c:pt idx="9">
                  <c:v>7797.3398348890541</c:v>
                </c:pt>
                <c:pt idx="10">
                  <c:v>7954.5743122090544</c:v>
                </c:pt>
                <c:pt idx="11">
                  <c:v>8159.4711276890539</c:v>
                </c:pt>
                <c:pt idx="12">
                  <c:v>8141.6641876320546</c:v>
                </c:pt>
                <c:pt idx="13">
                  <c:v>8066.5594966790541</c:v>
                </c:pt>
                <c:pt idx="14">
                  <c:v>7898.7361439290507</c:v>
                </c:pt>
                <c:pt idx="15">
                  <c:v>7808.7462595290499</c:v>
                </c:pt>
                <c:pt idx="16">
                  <c:v>7685.5855118090503</c:v>
                </c:pt>
                <c:pt idx="17">
                  <c:v>7568.8132930890579</c:v>
                </c:pt>
                <c:pt idx="18">
                  <c:v>7496.6481080890499</c:v>
                </c:pt>
                <c:pt idx="19">
                  <c:v>7176.9895802880501</c:v>
                </c:pt>
                <c:pt idx="20">
                  <c:v>6906.3342243680499</c:v>
                </c:pt>
                <c:pt idx="21">
                  <c:v>6764.1863872880504</c:v>
                </c:pt>
                <c:pt idx="22">
                  <c:v>6729.4146289680539</c:v>
                </c:pt>
                <c:pt idx="23">
                  <c:v>6233.0792312080503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'07'!$C$40:$C$63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'07'!$K$40:$K$63</c:f>
              <c:numCache>
                <c:formatCode>#,##0</c:formatCode>
                <c:ptCount val="24"/>
                <c:pt idx="0">
                  <c:v>268.05539999999996</c:v>
                </c:pt>
                <c:pt idx="1">
                  <c:v>251.79231599999994</c:v>
                </c:pt>
                <c:pt idx="2">
                  <c:v>828.02221480000003</c:v>
                </c:pt>
                <c:pt idx="3">
                  <c:v>883.84823240000003</c:v>
                </c:pt>
                <c:pt idx="4">
                  <c:v>813.19114960000002</c:v>
                </c:pt>
                <c:pt idx="5">
                  <c:v>803.28131760000008</c:v>
                </c:pt>
                <c:pt idx="6">
                  <c:v>477.70788679999998</c:v>
                </c:pt>
                <c:pt idx="7">
                  <c:v>11.026450799999999</c:v>
                </c:pt>
                <c:pt idx="8">
                  <c:v>11.248523199999999</c:v>
                </c:pt>
                <c:pt idx="9">
                  <c:v>170.57006960000004</c:v>
                </c:pt>
                <c:pt idx="10">
                  <c:v>341.61965479999992</c:v>
                </c:pt>
                <c:pt idx="11">
                  <c:v>411.50677999999999</c:v>
                </c:pt>
                <c:pt idx="12">
                  <c:v>13.0982124</c:v>
                </c:pt>
                <c:pt idx="13">
                  <c:v>188.35032279999996</c:v>
                </c:pt>
                <c:pt idx="14">
                  <c:v>12.866055599999999</c:v>
                </c:pt>
                <c:pt idx="15">
                  <c:v>13.682889599999999</c:v>
                </c:pt>
                <c:pt idx="16">
                  <c:v>13.5170896</c:v>
                </c:pt>
                <c:pt idx="17">
                  <c:v>196.98887719999996</c:v>
                </c:pt>
                <c:pt idx="18">
                  <c:v>12.436866799999999</c:v>
                </c:pt>
                <c:pt idx="19">
                  <c:v>13.1801692</c:v>
                </c:pt>
                <c:pt idx="20">
                  <c:v>12.830873599999999</c:v>
                </c:pt>
                <c:pt idx="21">
                  <c:v>15.266783199999999</c:v>
                </c:pt>
                <c:pt idx="22">
                  <c:v>12.7503376</c:v>
                </c:pt>
                <c:pt idx="23">
                  <c:v>23.386514399999999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'07'!$C$40:$C$63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'07'!$L$40:$L$63</c:f>
              <c:numCache>
                <c:formatCode>#,##0</c:formatCode>
                <c:ptCount val="24"/>
                <c:pt idx="0">
                  <c:v>1224.70568</c:v>
                </c:pt>
                <c:pt idx="1">
                  <c:v>1365.4289600000002</c:v>
                </c:pt>
                <c:pt idx="2">
                  <c:v>1348.86842</c:v>
                </c:pt>
                <c:pt idx="3">
                  <c:v>1435.7557199999999</c:v>
                </c:pt>
                <c:pt idx="4">
                  <c:v>1423.41462</c:v>
                </c:pt>
                <c:pt idx="5">
                  <c:v>1264.44622</c:v>
                </c:pt>
                <c:pt idx="6">
                  <c:v>1322.2071000000001</c:v>
                </c:pt>
                <c:pt idx="7">
                  <c:v>2129.8594000000003</c:v>
                </c:pt>
                <c:pt idx="8">
                  <c:v>3124.4137000000005</c:v>
                </c:pt>
                <c:pt idx="9">
                  <c:v>2171.384</c:v>
                </c:pt>
                <c:pt idx="10">
                  <c:v>1574.3372000000002</c:v>
                </c:pt>
                <c:pt idx="11">
                  <c:v>1485.7213000000004</c:v>
                </c:pt>
                <c:pt idx="12">
                  <c:v>2039.9524000000001</c:v>
                </c:pt>
                <c:pt idx="13">
                  <c:v>1807.0577000000001</c:v>
                </c:pt>
                <c:pt idx="14">
                  <c:v>1914.8063000000002</c:v>
                </c:pt>
                <c:pt idx="15">
                  <c:v>1706.16</c:v>
                </c:pt>
                <c:pt idx="16">
                  <c:v>1564.4544000000001</c:v>
                </c:pt>
                <c:pt idx="17">
                  <c:v>1440.7327</c:v>
                </c:pt>
                <c:pt idx="18">
                  <c:v>2001.8945000000001</c:v>
                </c:pt>
                <c:pt idx="19">
                  <c:v>3285.9254000000001</c:v>
                </c:pt>
                <c:pt idx="20">
                  <c:v>3587.99118</c:v>
                </c:pt>
                <c:pt idx="21">
                  <c:v>3013.15542</c:v>
                </c:pt>
                <c:pt idx="22">
                  <c:v>4241.43876</c:v>
                </c:pt>
                <c:pt idx="23">
                  <c:v>3028.058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56096"/>
        <c:axId val="186357632"/>
      </c:areaChart>
      <c:catAx>
        <c:axId val="186356096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63576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6357632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6356096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2175347808705579"/>
          <c:h val="0.70980528072395976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'08'!$C$40:$C$63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'08'!$D$40:$D$63</c:f>
              <c:numCache>
                <c:formatCode>#,##0</c:formatCode>
                <c:ptCount val="24"/>
                <c:pt idx="0">
                  <c:v>2767.262017</c:v>
                </c:pt>
                <c:pt idx="1">
                  <c:v>2675.4554370000001</c:v>
                </c:pt>
                <c:pt idx="2">
                  <c:v>2678.6255200000001</c:v>
                </c:pt>
                <c:pt idx="3">
                  <c:v>2679.400142</c:v>
                </c:pt>
                <c:pt idx="4">
                  <c:v>2665.7471420000002</c:v>
                </c:pt>
                <c:pt idx="5">
                  <c:v>2660.2712540000002</c:v>
                </c:pt>
                <c:pt idx="6">
                  <c:v>2754.75299</c:v>
                </c:pt>
                <c:pt idx="7">
                  <c:v>2939.2551040000003</c:v>
                </c:pt>
                <c:pt idx="8">
                  <c:v>2947.3345200000003</c:v>
                </c:pt>
                <c:pt idx="9">
                  <c:v>2912.985283</c:v>
                </c:pt>
                <c:pt idx="10">
                  <c:v>2916.8475040000003</c:v>
                </c:pt>
                <c:pt idx="11">
                  <c:v>2929.0455260000003</c:v>
                </c:pt>
                <c:pt idx="12">
                  <c:v>2861.5632820000001</c:v>
                </c:pt>
                <c:pt idx="13">
                  <c:v>2796.6912219999999</c:v>
                </c:pt>
                <c:pt idx="14">
                  <c:v>2785.514768</c:v>
                </c:pt>
                <c:pt idx="15">
                  <c:v>2810.6182130000002</c:v>
                </c:pt>
                <c:pt idx="16">
                  <c:v>2825.6482169999999</c:v>
                </c:pt>
                <c:pt idx="17">
                  <c:v>2831.806638</c:v>
                </c:pt>
                <c:pt idx="18">
                  <c:v>2904.8124010000001</c:v>
                </c:pt>
                <c:pt idx="19">
                  <c:v>2876.8125600000003</c:v>
                </c:pt>
                <c:pt idx="20">
                  <c:v>2911.0927500000003</c:v>
                </c:pt>
                <c:pt idx="21">
                  <c:v>2896.7773590000002</c:v>
                </c:pt>
                <c:pt idx="22">
                  <c:v>2848.145379</c:v>
                </c:pt>
                <c:pt idx="23">
                  <c:v>2841.1693070000001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'08'!$C$40:$C$63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'08'!$E$40:$E$63</c:f>
              <c:numCache>
                <c:formatCode>#,##0</c:formatCode>
                <c:ptCount val="24"/>
                <c:pt idx="0">
                  <c:v>2071.9582820999999</c:v>
                </c:pt>
                <c:pt idx="1">
                  <c:v>1682.8567237500001</c:v>
                </c:pt>
                <c:pt idx="2">
                  <c:v>1501.5962825000001</c:v>
                </c:pt>
                <c:pt idx="3">
                  <c:v>1404.249585</c:v>
                </c:pt>
                <c:pt idx="4">
                  <c:v>1336.1683150000001</c:v>
                </c:pt>
                <c:pt idx="5">
                  <c:v>1344.33913125</c:v>
                </c:pt>
                <c:pt idx="6">
                  <c:v>1651.8373387500001</c:v>
                </c:pt>
                <c:pt idx="7">
                  <c:v>2883.4772395</c:v>
                </c:pt>
                <c:pt idx="8">
                  <c:v>2955.87368225</c:v>
                </c:pt>
                <c:pt idx="9">
                  <c:v>2902.1915134999999</c:v>
                </c:pt>
                <c:pt idx="10">
                  <c:v>2399.5072977499999</c:v>
                </c:pt>
                <c:pt idx="11">
                  <c:v>2731.9430500000003</c:v>
                </c:pt>
                <c:pt idx="12">
                  <c:v>2905.8129407500001</c:v>
                </c:pt>
                <c:pt idx="13">
                  <c:v>2565.8817994999999</c:v>
                </c:pt>
                <c:pt idx="14">
                  <c:v>2474.8290505</c:v>
                </c:pt>
                <c:pt idx="15">
                  <c:v>2267.7600805000002</c:v>
                </c:pt>
                <c:pt idx="16">
                  <c:v>2430.5936700000002</c:v>
                </c:pt>
                <c:pt idx="17">
                  <c:v>2856.4156195</c:v>
                </c:pt>
                <c:pt idx="18">
                  <c:v>3232.2207477500001</c:v>
                </c:pt>
                <c:pt idx="19">
                  <c:v>4638.812490999996</c:v>
                </c:pt>
                <c:pt idx="20">
                  <c:v>4623.0526812500002</c:v>
                </c:pt>
                <c:pt idx="21">
                  <c:v>4558.7774800000007</c:v>
                </c:pt>
                <c:pt idx="22">
                  <c:v>3786.744103</c:v>
                </c:pt>
                <c:pt idx="23">
                  <c:v>2571.7525760000003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'08'!$C$40:$C$63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'08'!$F$40:$F$63</c:f>
              <c:numCache>
                <c:formatCode>#,##0</c:formatCode>
                <c:ptCount val="24"/>
                <c:pt idx="0">
                  <c:v>217.270499</c:v>
                </c:pt>
                <c:pt idx="1">
                  <c:v>198.15288199999998</c:v>
                </c:pt>
                <c:pt idx="2">
                  <c:v>189.75097099999996</c:v>
                </c:pt>
                <c:pt idx="3">
                  <c:v>190.07088199999998</c:v>
                </c:pt>
                <c:pt idx="4">
                  <c:v>200.103938</c:v>
                </c:pt>
                <c:pt idx="5">
                  <c:v>188.703957</c:v>
                </c:pt>
                <c:pt idx="6">
                  <c:v>190.183817</c:v>
                </c:pt>
                <c:pt idx="7">
                  <c:v>276.27886799999993</c:v>
                </c:pt>
                <c:pt idx="8">
                  <c:v>384.359172</c:v>
                </c:pt>
                <c:pt idx="9">
                  <c:v>388.2451999999999</c:v>
                </c:pt>
                <c:pt idx="10">
                  <c:v>392.47561099999996</c:v>
                </c:pt>
                <c:pt idx="11">
                  <c:v>475.399429</c:v>
                </c:pt>
                <c:pt idx="12">
                  <c:v>476.5557</c:v>
                </c:pt>
                <c:pt idx="13">
                  <c:v>472.88577900000001</c:v>
                </c:pt>
                <c:pt idx="14">
                  <c:v>435.02649000000002</c:v>
                </c:pt>
                <c:pt idx="15">
                  <c:v>463.77407400000004</c:v>
                </c:pt>
                <c:pt idx="16">
                  <c:v>486.05877400000003</c:v>
                </c:pt>
                <c:pt idx="17">
                  <c:v>491.76710200000002</c:v>
                </c:pt>
                <c:pt idx="18">
                  <c:v>401.03483499999999</c:v>
                </c:pt>
                <c:pt idx="19">
                  <c:v>402.12033500000001</c:v>
                </c:pt>
                <c:pt idx="20">
                  <c:v>407.97256400000003</c:v>
                </c:pt>
                <c:pt idx="21">
                  <c:v>395.1207179999999</c:v>
                </c:pt>
                <c:pt idx="22">
                  <c:v>394.76549</c:v>
                </c:pt>
                <c:pt idx="23">
                  <c:v>386.65769500000005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'08'!$C$40:$C$63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'08'!$G$40:$G$63</c:f>
              <c:numCache>
                <c:formatCode>#,##0</c:formatCode>
                <c:ptCount val="24"/>
                <c:pt idx="0">
                  <c:v>1435.5866090049965</c:v>
                </c:pt>
                <c:pt idx="1">
                  <c:v>1552.4482778749998</c:v>
                </c:pt>
                <c:pt idx="2">
                  <c:v>1558.2749961650002</c:v>
                </c:pt>
                <c:pt idx="3">
                  <c:v>1554.4570915049926</c:v>
                </c:pt>
                <c:pt idx="4">
                  <c:v>1549.1802397450001</c:v>
                </c:pt>
                <c:pt idx="5">
                  <c:v>1557.4227283349924</c:v>
                </c:pt>
                <c:pt idx="6">
                  <c:v>1672.7465625149957</c:v>
                </c:pt>
                <c:pt idx="7">
                  <c:v>1661.4126825420003</c:v>
                </c:pt>
                <c:pt idx="8">
                  <c:v>1634.5360731519959</c:v>
                </c:pt>
                <c:pt idx="9">
                  <c:v>1942.7586483019963</c:v>
                </c:pt>
                <c:pt idx="10">
                  <c:v>2104.5196632920001</c:v>
                </c:pt>
                <c:pt idx="11">
                  <c:v>1794.2230834019997</c:v>
                </c:pt>
                <c:pt idx="12">
                  <c:v>1737.6615996919963</c:v>
                </c:pt>
                <c:pt idx="13">
                  <c:v>1720.6191054620006</c:v>
                </c:pt>
                <c:pt idx="14">
                  <c:v>1773.725606062</c:v>
                </c:pt>
                <c:pt idx="15">
                  <c:v>1803.7676192619956</c:v>
                </c:pt>
                <c:pt idx="16">
                  <c:v>1789.1452416019965</c:v>
                </c:pt>
                <c:pt idx="17">
                  <c:v>1827.487236461988</c:v>
                </c:pt>
                <c:pt idx="18">
                  <c:v>1843.2554231319928</c:v>
                </c:pt>
                <c:pt idx="19">
                  <c:v>1645.4774627050033</c:v>
                </c:pt>
                <c:pt idx="20">
                  <c:v>1679.2862518549996</c:v>
                </c:pt>
                <c:pt idx="21">
                  <c:v>1792.9412422249954</c:v>
                </c:pt>
                <c:pt idx="22">
                  <c:v>1799.5693160649923</c:v>
                </c:pt>
                <c:pt idx="23">
                  <c:v>2163.4479409049923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'08'!$C$40:$C$63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'08'!$H$40:$H$63</c:f>
              <c:numCache>
                <c:formatCode>#,##0</c:formatCode>
                <c:ptCount val="24"/>
                <c:pt idx="0">
                  <c:v>1871.2581639784946</c:v>
                </c:pt>
                <c:pt idx="1">
                  <c:v>1812.3621639784947</c:v>
                </c:pt>
                <c:pt idx="2">
                  <c:v>1927.1381639784947</c:v>
                </c:pt>
                <c:pt idx="3">
                  <c:v>1682.9541639784948</c:v>
                </c:pt>
                <c:pt idx="4">
                  <c:v>1689.9581639784947</c:v>
                </c:pt>
                <c:pt idx="5">
                  <c:v>2164.482163978495</c:v>
                </c:pt>
                <c:pt idx="6">
                  <c:v>2074.2261639784952</c:v>
                </c:pt>
                <c:pt idx="7">
                  <c:v>1797.8581639784948</c:v>
                </c:pt>
                <c:pt idx="8">
                  <c:v>1828.7141639784948</c:v>
                </c:pt>
                <c:pt idx="9">
                  <c:v>2061.9393439784949</c:v>
                </c:pt>
                <c:pt idx="10">
                  <c:v>2571.4741639784952</c:v>
                </c:pt>
                <c:pt idx="11">
                  <c:v>2591.906143978495</c:v>
                </c:pt>
                <c:pt idx="12">
                  <c:v>2594.971703978495</c:v>
                </c:pt>
                <c:pt idx="13">
                  <c:v>2543.0813639784951</c:v>
                </c:pt>
                <c:pt idx="14">
                  <c:v>2443.8295439784947</c:v>
                </c:pt>
                <c:pt idx="15">
                  <c:v>2410.742243978495</c:v>
                </c:pt>
                <c:pt idx="16">
                  <c:v>2276.2473439784949</c:v>
                </c:pt>
                <c:pt idx="17">
                  <c:v>2107.0122239784951</c:v>
                </c:pt>
                <c:pt idx="18">
                  <c:v>1842.1541639784948</c:v>
                </c:pt>
                <c:pt idx="19">
                  <c:v>1659.5461639784946</c:v>
                </c:pt>
                <c:pt idx="20">
                  <c:v>1669.5541639784947</c:v>
                </c:pt>
                <c:pt idx="21">
                  <c:v>1516.9341639784948</c:v>
                </c:pt>
                <c:pt idx="22">
                  <c:v>1574.4621639784946</c:v>
                </c:pt>
                <c:pt idx="23">
                  <c:v>1591.1421639784946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645824"/>
        <c:axId val="237647360"/>
      </c:areaChart>
      <c:catAx>
        <c:axId val="237645824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2376473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37647360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7645824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2544378698224852"/>
          <c:h val="0.7117660687922579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'08'!$C$40:$C$63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'08'!$J$40:$J$63</c:f>
              <c:numCache>
                <c:formatCode>#,##0</c:formatCode>
                <c:ptCount val="24"/>
                <c:pt idx="0">
                  <c:v>5572.3679850834915</c:v>
                </c:pt>
                <c:pt idx="1">
                  <c:v>5150.9432834034951</c:v>
                </c:pt>
                <c:pt idx="2">
                  <c:v>5039.8672516434954</c:v>
                </c:pt>
                <c:pt idx="3">
                  <c:v>4918.3316916834874</c:v>
                </c:pt>
                <c:pt idx="4">
                  <c:v>4842.790794323495</c:v>
                </c:pt>
                <c:pt idx="5">
                  <c:v>5227.576613363487</c:v>
                </c:pt>
                <c:pt idx="6">
                  <c:v>6017.134149443491</c:v>
                </c:pt>
                <c:pt idx="7">
                  <c:v>6986.7048372204908</c:v>
                </c:pt>
                <c:pt idx="8">
                  <c:v>7629.681455780491</c:v>
                </c:pt>
                <c:pt idx="9">
                  <c:v>7894.6835427804954</c:v>
                </c:pt>
                <c:pt idx="10">
                  <c:v>8137.2626500204915</c:v>
                </c:pt>
                <c:pt idx="11">
                  <c:v>8315.358716380495</c:v>
                </c:pt>
                <c:pt idx="12">
                  <c:v>8234.2574268204917</c:v>
                </c:pt>
                <c:pt idx="13">
                  <c:v>8043.9705623404916</c:v>
                </c:pt>
                <c:pt idx="14">
                  <c:v>7874.6636085404916</c:v>
                </c:pt>
                <c:pt idx="15">
                  <c:v>7802.1228643404911</c:v>
                </c:pt>
                <c:pt idx="16">
                  <c:v>7642.286204180491</c:v>
                </c:pt>
                <c:pt idx="17">
                  <c:v>7544.6461699404872</c:v>
                </c:pt>
                <c:pt idx="18">
                  <c:v>7562.6559328604872</c:v>
                </c:pt>
                <c:pt idx="19">
                  <c:v>7411.6983006834953</c:v>
                </c:pt>
                <c:pt idx="20">
                  <c:v>7345.2017382834956</c:v>
                </c:pt>
                <c:pt idx="21">
                  <c:v>6879.7838612034911</c:v>
                </c:pt>
                <c:pt idx="22">
                  <c:v>6485.8528232434874</c:v>
                </c:pt>
                <c:pt idx="23">
                  <c:v>5979.9703912834875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'08'!$C$40:$C$63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'08'!$K$40:$K$63</c:f>
              <c:numCache>
                <c:formatCode>#,##0</c:formatCode>
                <c:ptCount val="24"/>
                <c:pt idx="0">
                  <c:v>247.11478599999998</c:v>
                </c:pt>
                <c:pt idx="1">
                  <c:v>701.56520120000005</c:v>
                </c:pt>
                <c:pt idx="2">
                  <c:v>1045.7553420000002</c:v>
                </c:pt>
                <c:pt idx="3">
                  <c:v>858.30155280000008</c:v>
                </c:pt>
                <c:pt idx="4">
                  <c:v>870.12782440000001</c:v>
                </c:pt>
                <c:pt idx="5">
                  <c:v>1351.0698812000001</c:v>
                </c:pt>
                <c:pt idx="6">
                  <c:v>761.02102280000008</c:v>
                </c:pt>
                <c:pt idx="7">
                  <c:v>511.17092080000003</c:v>
                </c:pt>
                <c:pt idx="8">
                  <c:v>6.3856355999999996</c:v>
                </c:pt>
                <c:pt idx="9">
                  <c:v>525.50924600000008</c:v>
                </c:pt>
                <c:pt idx="10">
                  <c:v>507.67373000000003</c:v>
                </c:pt>
                <c:pt idx="11">
                  <c:v>104.990116</c:v>
                </c:pt>
                <c:pt idx="12">
                  <c:v>139.04179959999996</c:v>
                </c:pt>
                <c:pt idx="13">
                  <c:v>1.9823075999999997</c:v>
                </c:pt>
                <c:pt idx="14">
                  <c:v>58.110149999999955</c:v>
                </c:pt>
                <c:pt idx="15">
                  <c:v>11.9075664</c:v>
                </c:pt>
                <c:pt idx="16">
                  <c:v>275.47954240000001</c:v>
                </c:pt>
                <c:pt idx="17">
                  <c:v>605.76565000000005</c:v>
                </c:pt>
                <c:pt idx="18">
                  <c:v>152.46543800000001</c:v>
                </c:pt>
                <c:pt idx="19">
                  <c:v>4.0417719999999999</c:v>
                </c:pt>
                <c:pt idx="20">
                  <c:v>3.0511927999999995</c:v>
                </c:pt>
                <c:pt idx="21">
                  <c:v>32.444621999999995</c:v>
                </c:pt>
                <c:pt idx="22">
                  <c:v>48.578428799999955</c:v>
                </c:pt>
                <c:pt idx="23">
                  <c:v>511.08857160000002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'08'!$C$40:$C$63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'08'!$L$40:$L$63</c:f>
              <c:numCache>
                <c:formatCode>#,##0</c:formatCode>
                <c:ptCount val="24"/>
                <c:pt idx="0">
                  <c:v>2543.8528000000001</c:v>
                </c:pt>
                <c:pt idx="1">
                  <c:v>2068.7669999999998</c:v>
                </c:pt>
                <c:pt idx="2">
                  <c:v>1769.76334</c:v>
                </c:pt>
                <c:pt idx="3">
                  <c:v>1734.4986200000001</c:v>
                </c:pt>
                <c:pt idx="4">
                  <c:v>1728.23918</c:v>
                </c:pt>
                <c:pt idx="5">
                  <c:v>1336.5727400000001</c:v>
                </c:pt>
                <c:pt idx="6">
                  <c:v>1565.5916999999999</c:v>
                </c:pt>
                <c:pt idx="7">
                  <c:v>2060.4063000000001</c:v>
                </c:pt>
                <c:pt idx="8">
                  <c:v>2114.7505200000001</c:v>
                </c:pt>
                <c:pt idx="9">
                  <c:v>1787.9272000000001</c:v>
                </c:pt>
                <c:pt idx="10">
                  <c:v>1739.88786</c:v>
                </c:pt>
                <c:pt idx="11">
                  <c:v>2102.1684</c:v>
                </c:pt>
                <c:pt idx="12">
                  <c:v>2203.2660000000001</c:v>
                </c:pt>
                <c:pt idx="13">
                  <c:v>2053.2064</c:v>
                </c:pt>
                <c:pt idx="14">
                  <c:v>1980.1516999999999</c:v>
                </c:pt>
                <c:pt idx="15">
                  <c:v>1942.6318000000001</c:v>
                </c:pt>
                <c:pt idx="16">
                  <c:v>1889.9275</c:v>
                </c:pt>
                <c:pt idx="17">
                  <c:v>1964.077</c:v>
                </c:pt>
                <c:pt idx="18">
                  <c:v>2508.3562000000002</c:v>
                </c:pt>
                <c:pt idx="19">
                  <c:v>3807.0289400000001</c:v>
                </c:pt>
                <c:pt idx="20">
                  <c:v>3942.7054800000001</c:v>
                </c:pt>
                <c:pt idx="21">
                  <c:v>4248.3224799999998</c:v>
                </c:pt>
                <c:pt idx="22">
                  <c:v>3869.2552000000001</c:v>
                </c:pt>
                <c:pt idx="23">
                  <c:v>3063.1107200000001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692800"/>
        <c:axId val="237694336"/>
      </c:areaChart>
      <c:catAx>
        <c:axId val="237692800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769433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37694336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7692800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2175347808705579"/>
          <c:h val="0.70980528072395976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'09'!$C$40:$C$63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'09'!$D$40:$D$63</c:f>
              <c:numCache>
                <c:formatCode>#,##0</c:formatCode>
                <c:ptCount val="24"/>
                <c:pt idx="0">
                  <c:v>3079.6848169999998</c:v>
                </c:pt>
                <c:pt idx="1">
                  <c:v>3043.0755020000001</c:v>
                </c:pt>
                <c:pt idx="2">
                  <c:v>3042.3047390000002</c:v>
                </c:pt>
                <c:pt idx="3">
                  <c:v>3012.369651</c:v>
                </c:pt>
                <c:pt idx="4">
                  <c:v>3002.0683710000003</c:v>
                </c:pt>
                <c:pt idx="5">
                  <c:v>2977.0706270000001</c:v>
                </c:pt>
                <c:pt idx="6">
                  <c:v>3006.6236770000005</c:v>
                </c:pt>
                <c:pt idx="7">
                  <c:v>3111.4191270000006</c:v>
                </c:pt>
                <c:pt idx="8">
                  <c:v>3114.7875130000002</c:v>
                </c:pt>
                <c:pt idx="9">
                  <c:v>3094.6743649999999</c:v>
                </c:pt>
                <c:pt idx="10">
                  <c:v>3064.7204160000001</c:v>
                </c:pt>
                <c:pt idx="11">
                  <c:v>3066.2098249999999</c:v>
                </c:pt>
                <c:pt idx="12">
                  <c:v>3006.23576</c:v>
                </c:pt>
                <c:pt idx="13">
                  <c:v>2991.9764789999999</c:v>
                </c:pt>
                <c:pt idx="14">
                  <c:v>3004.7113590000004</c:v>
                </c:pt>
                <c:pt idx="15">
                  <c:v>2972.5672690000001</c:v>
                </c:pt>
                <c:pt idx="16">
                  <c:v>2992.4681090000004</c:v>
                </c:pt>
                <c:pt idx="17">
                  <c:v>2978.0732780000003</c:v>
                </c:pt>
                <c:pt idx="18">
                  <c:v>3041.3271650000002</c:v>
                </c:pt>
                <c:pt idx="19">
                  <c:v>3028.8997560000003</c:v>
                </c:pt>
                <c:pt idx="20">
                  <c:v>3024.4118890000004</c:v>
                </c:pt>
                <c:pt idx="21">
                  <c:v>3013.4198590000001</c:v>
                </c:pt>
                <c:pt idx="22">
                  <c:v>2955.7307289999999</c:v>
                </c:pt>
                <c:pt idx="23">
                  <c:v>2933.1697150000005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'09'!$C$40:$C$63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'09'!$E$40:$E$63</c:f>
              <c:numCache>
                <c:formatCode>#,##0</c:formatCode>
                <c:ptCount val="24"/>
                <c:pt idx="0">
                  <c:v>1475.6002996000002</c:v>
                </c:pt>
                <c:pt idx="1">
                  <c:v>1201.5845735999999</c:v>
                </c:pt>
                <c:pt idx="2">
                  <c:v>904.32267660000002</c:v>
                </c:pt>
                <c:pt idx="3">
                  <c:v>814.21047660000011</c:v>
                </c:pt>
                <c:pt idx="4">
                  <c:v>833.31183090000002</c:v>
                </c:pt>
                <c:pt idx="5">
                  <c:v>831.99444160000007</c:v>
                </c:pt>
                <c:pt idx="6">
                  <c:v>2307.6103834</c:v>
                </c:pt>
                <c:pt idx="7">
                  <c:v>3554.3827256</c:v>
                </c:pt>
                <c:pt idx="8">
                  <c:v>3096.8686461000002</c:v>
                </c:pt>
                <c:pt idx="9">
                  <c:v>3147.6855606000004</c:v>
                </c:pt>
                <c:pt idx="10">
                  <c:v>3019.0463309000002</c:v>
                </c:pt>
                <c:pt idx="11">
                  <c:v>2025.1227839000003</c:v>
                </c:pt>
                <c:pt idx="12">
                  <c:v>1350.3765616000001</c:v>
                </c:pt>
                <c:pt idx="13">
                  <c:v>994.83132760000001</c:v>
                </c:pt>
                <c:pt idx="14">
                  <c:v>1003.5602254</c:v>
                </c:pt>
                <c:pt idx="15">
                  <c:v>1089.5289976000001</c:v>
                </c:pt>
                <c:pt idx="16">
                  <c:v>1008.8030534000001</c:v>
                </c:pt>
                <c:pt idx="17">
                  <c:v>1807.0911021000002</c:v>
                </c:pt>
                <c:pt idx="18">
                  <c:v>2894.0075334000003</c:v>
                </c:pt>
                <c:pt idx="19">
                  <c:v>3510.5916629000003</c:v>
                </c:pt>
                <c:pt idx="20">
                  <c:v>4693.0453124000005</c:v>
                </c:pt>
                <c:pt idx="21">
                  <c:v>3736.7835561000002</c:v>
                </c:pt>
                <c:pt idx="22">
                  <c:v>2553.8125853000001</c:v>
                </c:pt>
                <c:pt idx="23">
                  <c:v>1667.5564553000002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'09'!$C$40:$C$63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'09'!$F$40:$F$63</c:f>
              <c:numCache>
                <c:formatCode>#,##0</c:formatCode>
                <c:ptCount val="24"/>
                <c:pt idx="0">
                  <c:v>588.57310600000005</c:v>
                </c:pt>
                <c:pt idx="1">
                  <c:v>363.66022299999997</c:v>
                </c:pt>
                <c:pt idx="2">
                  <c:v>344.46687299999996</c:v>
                </c:pt>
                <c:pt idx="3">
                  <c:v>343.47040100000004</c:v>
                </c:pt>
                <c:pt idx="4">
                  <c:v>349.81536799999998</c:v>
                </c:pt>
                <c:pt idx="5">
                  <c:v>344.90521799999993</c:v>
                </c:pt>
                <c:pt idx="6">
                  <c:v>356.92322799999994</c:v>
                </c:pt>
                <c:pt idx="7">
                  <c:v>578.22911099999999</c:v>
                </c:pt>
                <c:pt idx="8">
                  <c:v>617.08137800000009</c:v>
                </c:pt>
                <c:pt idx="9">
                  <c:v>607.73078400000009</c:v>
                </c:pt>
                <c:pt idx="10">
                  <c:v>618.03428899999994</c:v>
                </c:pt>
                <c:pt idx="11">
                  <c:v>608.95128900000009</c:v>
                </c:pt>
                <c:pt idx="12">
                  <c:v>518.26912500000003</c:v>
                </c:pt>
                <c:pt idx="13">
                  <c:v>502.04469999999998</c:v>
                </c:pt>
                <c:pt idx="14">
                  <c:v>364.79699400000004</c:v>
                </c:pt>
                <c:pt idx="15">
                  <c:v>363.8629939999999</c:v>
                </c:pt>
                <c:pt idx="16">
                  <c:v>364.35504599999996</c:v>
                </c:pt>
                <c:pt idx="17">
                  <c:v>462.878018</c:v>
                </c:pt>
                <c:pt idx="18">
                  <c:v>530.90692899999999</c:v>
                </c:pt>
                <c:pt idx="19">
                  <c:v>594.13990100000001</c:v>
                </c:pt>
                <c:pt idx="20">
                  <c:v>597.83657400000004</c:v>
                </c:pt>
                <c:pt idx="21">
                  <c:v>578.73468600000001</c:v>
                </c:pt>
                <c:pt idx="22">
                  <c:v>508.36881199999999</c:v>
                </c:pt>
                <c:pt idx="23">
                  <c:v>505.90380700000003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'09'!$C$40:$C$63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'09'!$G$40:$G$63</c:f>
              <c:numCache>
                <c:formatCode>#,##0</c:formatCode>
                <c:ptCount val="24"/>
                <c:pt idx="0">
                  <c:v>1589.6837944259967</c:v>
                </c:pt>
                <c:pt idx="1">
                  <c:v>1542.5500539459922</c:v>
                </c:pt>
                <c:pt idx="2">
                  <c:v>1541.6246119060006</c:v>
                </c:pt>
                <c:pt idx="3">
                  <c:v>1521.4694787860003</c:v>
                </c:pt>
                <c:pt idx="4">
                  <c:v>1560.3967748059999</c:v>
                </c:pt>
                <c:pt idx="5">
                  <c:v>1535.5797849859998</c:v>
                </c:pt>
                <c:pt idx="6">
                  <c:v>1564.0694676659998</c:v>
                </c:pt>
                <c:pt idx="7">
                  <c:v>1800.7645745469954</c:v>
                </c:pt>
                <c:pt idx="8">
                  <c:v>1833.3892384069925</c:v>
                </c:pt>
                <c:pt idx="9">
                  <c:v>1852.2825611469914</c:v>
                </c:pt>
                <c:pt idx="10">
                  <c:v>1835.3108126069926</c:v>
                </c:pt>
                <c:pt idx="11">
                  <c:v>1919.0372465490004</c:v>
                </c:pt>
                <c:pt idx="12">
                  <c:v>1955.2652980749929</c:v>
                </c:pt>
                <c:pt idx="13">
                  <c:v>1973.9985423129961</c:v>
                </c:pt>
                <c:pt idx="14">
                  <c:v>1970.1272068599994</c:v>
                </c:pt>
                <c:pt idx="15">
                  <c:v>1991.8609837869965</c:v>
                </c:pt>
                <c:pt idx="16">
                  <c:v>1983.7371741070008</c:v>
                </c:pt>
                <c:pt idx="17">
                  <c:v>1952.1263240869998</c:v>
                </c:pt>
                <c:pt idx="18">
                  <c:v>1913.2895572269988</c:v>
                </c:pt>
                <c:pt idx="19">
                  <c:v>1914.2350258060037</c:v>
                </c:pt>
                <c:pt idx="20">
                  <c:v>2057.0369130659947</c:v>
                </c:pt>
                <c:pt idx="21">
                  <c:v>2076.753160685993</c:v>
                </c:pt>
                <c:pt idx="22">
                  <c:v>2091.4327676060007</c:v>
                </c:pt>
                <c:pt idx="23">
                  <c:v>2122.6781432859993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'09'!$C$40:$C$63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'09'!$H$40:$H$63</c:f>
              <c:numCache>
                <c:formatCode>#,##0</c:formatCode>
                <c:ptCount val="24"/>
                <c:pt idx="0">
                  <c:v>2166.4442722222225</c:v>
                </c:pt>
                <c:pt idx="1">
                  <c:v>2256.0762722222225</c:v>
                </c:pt>
                <c:pt idx="2">
                  <c:v>2674.4082722222224</c:v>
                </c:pt>
                <c:pt idx="3">
                  <c:v>2671.3202722222227</c:v>
                </c:pt>
                <c:pt idx="4">
                  <c:v>2605.3842722222225</c:v>
                </c:pt>
                <c:pt idx="5">
                  <c:v>2414.0722722222226</c:v>
                </c:pt>
                <c:pt idx="6">
                  <c:v>2048.5682722222223</c:v>
                </c:pt>
                <c:pt idx="7">
                  <c:v>1700.4882722222223</c:v>
                </c:pt>
                <c:pt idx="8">
                  <c:v>2037.4042722222223</c:v>
                </c:pt>
                <c:pt idx="9">
                  <c:v>2239.7551722222229</c:v>
                </c:pt>
                <c:pt idx="10">
                  <c:v>2509.0348722222225</c:v>
                </c:pt>
                <c:pt idx="11">
                  <c:v>3234.9270122222229</c:v>
                </c:pt>
                <c:pt idx="12">
                  <c:v>3864.6098722222227</c:v>
                </c:pt>
                <c:pt idx="13">
                  <c:v>4174.642372222218</c:v>
                </c:pt>
                <c:pt idx="14">
                  <c:v>4463.750652222222</c:v>
                </c:pt>
                <c:pt idx="15">
                  <c:v>3906.6119522222225</c:v>
                </c:pt>
                <c:pt idx="16">
                  <c:v>3981.3461122222225</c:v>
                </c:pt>
                <c:pt idx="17">
                  <c:v>3176.0104322222228</c:v>
                </c:pt>
                <c:pt idx="18">
                  <c:v>1990.6970522222223</c:v>
                </c:pt>
                <c:pt idx="19">
                  <c:v>1559.4842722222222</c:v>
                </c:pt>
                <c:pt idx="20">
                  <c:v>1410.8242722222224</c:v>
                </c:pt>
                <c:pt idx="21">
                  <c:v>1637.2642722222224</c:v>
                </c:pt>
                <c:pt idx="22">
                  <c:v>2234.0842722222224</c:v>
                </c:pt>
                <c:pt idx="23">
                  <c:v>2174.4842722222224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254208"/>
        <c:axId val="180255744"/>
      </c:areaChart>
      <c:catAx>
        <c:axId val="180254208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1802557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0255744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0254208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2544378698224852"/>
          <c:h val="0.7117660687922579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'09'!$C$40:$C$63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'09'!$J$40:$J$63</c:f>
              <c:numCache>
                <c:formatCode>#,##0</c:formatCode>
                <c:ptCount val="24"/>
                <c:pt idx="0">
                  <c:v>5729.9886124482182</c:v>
                </c:pt>
                <c:pt idx="1">
                  <c:v>5374.5282531682142</c:v>
                </c:pt>
                <c:pt idx="2">
                  <c:v>5215.3387983282219</c:v>
                </c:pt>
                <c:pt idx="3">
                  <c:v>5011.1435884082221</c:v>
                </c:pt>
                <c:pt idx="4">
                  <c:v>4991.7655325282221</c:v>
                </c:pt>
                <c:pt idx="5">
                  <c:v>5438.0448990082223</c:v>
                </c:pt>
                <c:pt idx="6">
                  <c:v>6500.5677786882225</c:v>
                </c:pt>
                <c:pt idx="7">
                  <c:v>7517.913327169219</c:v>
                </c:pt>
                <c:pt idx="8">
                  <c:v>7951.4452349292187</c:v>
                </c:pt>
                <c:pt idx="9">
                  <c:v>7946.7088473692138</c:v>
                </c:pt>
                <c:pt idx="10">
                  <c:v>8021.239451129215</c:v>
                </c:pt>
                <c:pt idx="11">
                  <c:v>8155.6128590712187</c:v>
                </c:pt>
                <c:pt idx="12">
                  <c:v>8027.225657697214</c:v>
                </c:pt>
                <c:pt idx="13">
                  <c:v>7968.4514947352181</c:v>
                </c:pt>
                <c:pt idx="14">
                  <c:v>7892.4595678822188</c:v>
                </c:pt>
                <c:pt idx="15">
                  <c:v>7777.1967486092226</c:v>
                </c:pt>
                <c:pt idx="16">
                  <c:v>7700.5869531292228</c:v>
                </c:pt>
                <c:pt idx="17">
                  <c:v>7546.9529468092223</c:v>
                </c:pt>
                <c:pt idx="18">
                  <c:v>7478.569808049222</c:v>
                </c:pt>
                <c:pt idx="19">
                  <c:v>7517.9459807282265</c:v>
                </c:pt>
                <c:pt idx="20">
                  <c:v>7657.8164002882186</c:v>
                </c:pt>
                <c:pt idx="21">
                  <c:v>6931.3893308082106</c:v>
                </c:pt>
                <c:pt idx="22">
                  <c:v>6624.9588289282219</c:v>
                </c:pt>
                <c:pt idx="23">
                  <c:v>6127.9244600082229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'09'!$C$40:$C$63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'09'!$K$40:$K$63</c:f>
              <c:numCache>
                <c:formatCode>#,##0</c:formatCode>
                <c:ptCount val="24"/>
                <c:pt idx="0">
                  <c:v>155.46723679999994</c:v>
                </c:pt>
                <c:pt idx="1">
                  <c:v>429.06107159999999</c:v>
                </c:pt>
                <c:pt idx="2">
                  <c:v>1125.6995744000001</c:v>
                </c:pt>
                <c:pt idx="3">
                  <c:v>1327.6113912000001</c:v>
                </c:pt>
                <c:pt idx="4">
                  <c:v>1430.6978243999999</c:v>
                </c:pt>
                <c:pt idx="5">
                  <c:v>467.93574480000001</c:v>
                </c:pt>
                <c:pt idx="6">
                  <c:v>137.2227096</c:v>
                </c:pt>
                <c:pt idx="7">
                  <c:v>0.52364319999999964</c:v>
                </c:pt>
                <c:pt idx="8">
                  <c:v>0.55318080000000003</c:v>
                </c:pt>
                <c:pt idx="9">
                  <c:v>2.9238955999999998</c:v>
                </c:pt>
                <c:pt idx="10">
                  <c:v>203.27586959999996</c:v>
                </c:pt>
                <c:pt idx="11">
                  <c:v>210.21179759999998</c:v>
                </c:pt>
                <c:pt idx="12">
                  <c:v>356.96035919999986</c:v>
                </c:pt>
                <c:pt idx="13">
                  <c:v>391.34372639999992</c:v>
                </c:pt>
                <c:pt idx="14">
                  <c:v>818.18466960000001</c:v>
                </c:pt>
                <c:pt idx="15">
                  <c:v>215.78884799999992</c:v>
                </c:pt>
                <c:pt idx="16">
                  <c:v>409.5051416</c:v>
                </c:pt>
                <c:pt idx="17">
                  <c:v>321.42500760000001</c:v>
                </c:pt>
                <c:pt idx="18">
                  <c:v>115.49352879999999</c:v>
                </c:pt>
                <c:pt idx="19">
                  <c:v>3.6039571999999995</c:v>
                </c:pt>
                <c:pt idx="20">
                  <c:v>3.6302004000000001</c:v>
                </c:pt>
                <c:pt idx="21">
                  <c:v>321.68164319999994</c:v>
                </c:pt>
                <c:pt idx="22">
                  <c:v>321.39113719999995</c:v>
                </c:pt>
                <c:pt idx="23">
                  <c:v>77.719252799999992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'09'!$C$40:$C$63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'09'!$L$40:$L$63</c:f>
              <c:numCache>
                <c:formatCode>#,##0</c:formatCode>
                <c:ptCount val="24"/>
                <c:pt idx="0">
                  <c:v>3014.53044</c:v>
                </c:pt>
                <c:pt idx="1">
                  <c:v>2603.3573000000001</c:v>
                </c:pt>
                <c:pt idx="2">
                  <c:v>2166.0888</c:v>
                </c:pt>
                <c:pt idx="3">
                  <c:v>2024.0853000000002</c:v>
                </c:pt>
                <c:pt idx="4">
                  <c:v>1928.5132600000002</c:v>
                </c:pt>
                <c:pt idx="5">
                  <c:v>2197.6417000000001</c:v>
                </c:pt>
                <c:pt idx="6">
                  <c:v>2646.0045400000004</c:v>
                </c:pt>
                <c:pt idx="7">
                  <c:v>3226.8468400000002</c:v>
                </c:pt>
                <c:pt idx="8">
                  <c:v>2747.5326319999999</c:v>
                </c:pt>
                <c:pt idx="9">
                  <c:v>2992.4957000000004</c:v>
                </c:pt>
                <c:pt idx="10">
                  <c:v>2821.6314000000002</c:v>
                </c:pt>
                <c:pt idx="11">
                  <c:v>2488.4235000000003</c:v>
                </c:pt>
                <c:pt idx="12">
                  <c:v>2310.5706</c:v>
                </c:pt>
                <c:pt idx="13">
                  <c:v>2277.6982000000003</c:v>
                </c:pt>
                <c:pt idx="14">
                  <c:v>2096.3022000000001</c:v>
                </c:pt>
                <c:pt idx="15">
                  <c:v>2331.4466000000002</c:v>
                </c:pt>
                <c:pt idx="16">
                  <c:v>2220.6174000000001</c:v>
                </c:pt>
                <c:pt idx="17">
                  <c:v>2507.8011999999999</c:v>
                </c:pt>
                <c:pt idx="18">
                  <c:v>2776.1649000000002</c:v>
                </c:pt>
                <c:pt idx="19">
                  <c:v>3085.8006800000003</c:v>
                </c:pt>
                <c:pt idx="20">
                  <c:v>4121.7083599999969</c:v>
                </c:pt>
                <c:pt idx="21">
                  <c:v>3789.8845600000004</c:v>
                </c:pt>
                <c:pt idx="22">
                  <c:v>3397.0792000000001</c:v>
                </c:pt>
                <c:pt idx="23">
                  <c:v>3198.1486800000002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58752"/>
        <c:axId val="186270848"/>
      </c:areaChart>
      <c:catAx>
        <c:axId val="185658752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627084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6270848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5658752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3685924055189143"/>
          <c:h val="0.74902104208992437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'10'!$C$40:$C$63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'10'!$D$40:$D$63</c:f>
              <c:numCache>
                <c:formatCode>#,##0</c:formatCode>
                <c:ptCount val="24"/>
                <c:pt idx="0">
                  <c:v>1744.0526400000001</c:v>
                </c:pt>
                <c:pt idx="1">
                  <c:v>1716.0429200000003</c:v>
                </c:pt>
                <c:pt idx="2">
                  <c:v>1707.67363</c:v>
                </c:pt>
                <c:pt idx="3">
                  <c:v>1720.1682700000001</c:v>
                </c:pt>
                <c:pt idx="4">
                  <c:v>1721.3275600000002</c:v>
                </c:pt>
                <c:pt idx="5">
                  <c:v>1757.3538700000001</c:v>
                </c:pt>
                <c:pt idx="6">
                  <c:v>1811.2162700000001</c:v>
                </c:pt>
                <c:pt idx="7">
                  <c:v>2025.30231</c:v>
                </c:pt>
                <c:pt idx="8">
                  <c:v>2083.4445300000002</c:v>
                </c:pt>
                <c:pt idx="9">
                  <c:v>2073.31891</c:v>
                </c:pt>
                <c:pt idx="10">
                  <c:v>2041.6805200000003</c:v>
                </c:pt>
                <c:pt idx="11">
                  <c:v>2042.4414500000003</c:v>
                </c:pt>
                <c:pt idx="12">
                  <c:v>2034.6665500000001</c:v>
                </c:pt>
                <c:pt idx="13">
                  <c:v>2019.6547300000002</c:v>
                </c:pt>
                <c:pt idx="14">
                  <c:v>1948.7330000000002</c:v>
                </c:pt>
                <c:pt idx="15">
                  <c:v>1917.7157400000001</c:v>
                </c:pt>
                <c:pt idx="16">
                  <c:v>1903.1864500000001</c:v>
                </c:pt>
                <c:pt idx="17">
                  <c:v>1915.2480400000002</c:v>
                </c:pt>
                <c:pt idx="18">
                  <c:v>1985.8521600000001</c:v>
                </c:pt>
                <c:pt idx="19">
                  <c:v>2034.7495100000003</c:v>
                </c:pt>
                <c:pt idx="20">
                  <c:v>1944.3581100000004</c:v>
                </c:pt>
                <c:pt idx="21">
                  <c:v>1886.6266200000002</c:v>
                </c:pt>
                <c:pt idx="22">
                  <c:v>1779.1989300000002</c:v>
                </c:pt>
                <c:pt idx="23">
                  <c:v>1740.7867100000001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'10'!$C$40:$C$63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'10'!$E$40:$E$63</c:f>
              <c:numCache>
                <c:formatCode>#,##0</c:formatCode>
                <c:ptCount val="24"/>
                <c:pt idx="0">
                  <c:v>493.93884860000003</c:v>
                </c:pt>
                <c:pt idx="1">
                  <c:v>453.8107086</c:v>
                </c:pt>
                <c:pt idx="2">
                  <c:v>545.60140360000003</c:v>
                </c:pt>
                <c:pt idx="3">
                  <c:v>423.60513860000003</c:v>
                </c:pt>
                <c:pt idx="4">
                  <c:v>279.81875860000002</c:v>
                </c:pt>
                <c:pt idx="5">
                  <c:v>494.25292360000003</c:v>
                </c:pt>
                <c:pt idx="6">
                  <c:v>527.82681360000004</c:v>
                </c:pt>
                <c:pt idx="7">
                  <c:v>2697.6050756</c:v>
                </c:pt>
                <c:pt idx="8">
                  <c:v>3560.6569826</c:v>
                </c:pt>
                <c:pt idx="9">
                  <c:v>3055.8611800799999</c:v>
                </c:pt>
                <c:pt idx="10">
                  <c:v>2756.2869971000005</c:v>
                </c:pt>
                <c:pt idx="11">
                  <c:v>2150.2401756000004</c:v>
                </c:pt>
                <c:pt idx="12">
                  <c:v>1060.7190096000002</c:v>
                </c:pt>
                <c:pt idx="13">
                  <c:v>792.13907960000006</c:v>
                </c:pt>
                <c:pt idx="14">
                  <c:v>621.74722039999995</c:v>
                </c:pt>
                <c:pt idx="15">
                  <c:v>839.1449106</c:v>
                </c:pt>
                <c:pt idx="16">
                  <c:v>827.33289360000003</c:v>
                </c:pt>
                <c:pt idx="17">
                  <c:v>1132.4149921000001</c:v>
                </c:pt>
                <c:pt idx="18">
                  <c:v>2204.9070649</c:v>
                </c:pt>
                <c:pt idx="19">
                  <c:v>3966.9530499000002</c:v>
                </c:pt>
                <c:pt idx="20">
                  <c:v>3167.7733724</c:v>
                </c:pt>
                <c:pt idx="21">
                  <c:v>1433.2325041000001</c:v>
                </c:pt>
                <c:pt idx="22">
                  <c:v>938.92358640000009</c:v>
                </c:pt>
                <c:pt idx="23">
                  <c:v>796.9317704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'10'!$C$40:$C$63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'10'!$F$40:$F$63</c:f>
              <c:numCache>
                <c:formatCode>#,##0</c:formatCode>
                <c:ptCount val="24"/>
                <c:pt idx="0">
                  <c:v>859.205018</c:v>
                </c:pt>
                <c:pt idx="1">
                  <c:v>815.52943900000002</c:v>
                </c:pt>
                <c:pt idx="2">
                  <c:v>826.81303400000002</c:v>
                </c:pt>
                <c:pt idx="3">
                  <c:v>817.46146199999998</c:v>
                </c:pt>
                <c:pt idx="4">
                  <c:v>817.63134100000002</c:v>
                </c:pt>
                <c:pt idx="5">
                  <c:v>816.34220099999993</c:v>
                </c:pt>
                <c:pt idx="6">
                  <c:v>1042.160768</c:v>
                </c:pt>
                <c:pt idx="7">
                  <c:v>1394.3914340000001</c:v>
                </c:pt>
                <c:pt idx="8">
                  <c:v>1424.2613230000002</c:v>
                </c:pt>
                <c:pt idx="9">
                  <c:v>1426.977545</c:v>
                </c:pt>
                <c:pt idx="10">
                  <c:v>1417.238462</c:v>
                </c:pt>
                <c:pt idx="11">
                  <c:v>1406.4979620000001</c:v>
                </c:pt>
                <c:pt idx="12">
                  <c:v>1405.763085</c:v>
                </c:pt>
                <c:pt idx="13">
                  <c:v>1365.8322390000001</c:v>
                </c:pt>
                <c:pt idx="14">
                  <c:v>1342.7145340000002</c:v>
                </c:pt>
                <c:pt idx="15">
                  <c:v>1357.898101</c:v>
                </c:pt>
                <c:pt idx="16">
                  <c:v>1401.948973</c:v>
                </c:pt>
                <c:pt idx="17">
                  <c:v>1404.14489</c:v>
                </c:pt>
                <c:pt idx="18">
                  <c:v>1415.1945120000003</c:v>
                </c:pt>
                <c:pt idx="19">
                  <c:v>1425.3236960000002</c:v>
                </c:pt>
                <c:pt idx="20">
                  <c:v>1423.942867</c:v>
                </c:pt>
                <c:pt idx="21">
                  <c:v>1391.246378</c:v>
                </c:pt>
                <c:pt idx="22">
                  <c:v>1240.254406</c:v>
                </c:pt>
                <c:pt idx="23">
                  <c:v>1118.6235720000002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'10'!$C$40:$C$63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'10'!$G$40:$G$63</c:f>
              <c:numCache>
                <c:formatCode>#,##0</c:formatCode>
                <c:ptCount val="24"/>
                <c:pt idx="0">
                  <c:v>1210.6802013850006</c:v>
                </c:pt>
                <c:pt idx="1">
                  <c:v>1323.4976811849997</c:v>
                </c:pt>
                <c:pt idx="2">
                  <c:v>1286.6293941849956</c:v>
                </c:pt>
                <c:pt idx="3">
                  <c:v>1279.7028771449961</c:v>
                </c:pt>
                <c:pt idx="4">
                  <c:v>1385.5955727450003</c:v>
                </c:pt>
                <c:pt idx="5">
                  <c:v>1303.4052097850004</c:v>
                </c:pt>
                <c:pt idx="6">
                  <c:v>1356.8519126649928</c:v>
                </c:pt>
                <c:pt idx="7">
                  <c:v>1349.2989197179963</c:v>
                </c:pt>
                <c:pt idx="8">
                  <c:v>1277.7542415179996</c:v>
                </c:pt>
                <c:pt idx="9">
                  <c:v>1217.3058093179959</c:v>
                </c:pt>
                <c:pt idx="10">
                  <c:v>1301.7358909779948</c:v>
                </c:pt>
                <c:pt idx="11">
                  <c:v>1433.4146737179997</c:v>
                </c:pt>
                <c:pt idx="12">
                  <c:v>1533.6136390380002</c:v>
                </c:pt>
                <c:pt idx="13">
                  <c:v>1301.1594018379999</c:v>
                </c:pt>
                <c:pt idx="14">
                  <c:v>1394.8037599179997</c:v>
                </c:pt>
                <c:pt idx="15">
                  <c:v>1138.8402506379928</c:v>
                </c:pt>
                <c:pt idx="16">
                  <c:v>1230.843496598</c:v>
                </c:pt>
                <c:pt idx="17">
                  <c:v>1269.5401765779993</c:v>
                </c:pt>
                <c:pt idx="18">
                  <c:v>1356.5791072579952</c:v>
                </c:pt>
                <c:pt idx="19">
                  <c:v>1107.102911964995</c:v>
                </c:pt>
                <c:pt idx="20">
                  <c:v>1123.4019548249969</c:v>
                </c:pt>
                <c:pt idx="21">
                  <c:v>1231.6035818049957</c:v>
                </c:pt>
                <c:pt idx="22">
                  <c:v>1378.0662809049963</c:v>
                </c:pt>
                <c:pt idx="23">
                  <c:v>1405.2559753849916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'10'!$C$40:$C$63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'10'!$H$40:$H$63</c:f>
              <c:numCache>
                <c:formatCode>#,##0</c:formatCode>
                <c:ptCount val="24"/>
                <c:pt idx="0">
                  <c:v>4216.5624644295267</c:v>
                </c:pt>
                <c:pt idx="1">
                  <c:v>4375.2744644295308</c:v>
                </c:pt>
                <c:pt idx="2">
                  <c:v>4291.9824644295304</c:v>
                </c:pt>
                <c:pt idx="3">
                  <c:v>4168.9984644295309</c:v>
                </c:pt>
                <c:pt idx="4">
                  <c:v>4206.1744644295304</c:v>
                </c:pt>
                <c:pt idx="5">
                  <c:v>4373.2744644295308</c:v>
                </c:pt>
                <c:pt idx="6">
                  <c:v>4186.958464429531</c:v>
                </c:pt>
                <c:pt idx="7">
                  <c:v>2849.5824644295303</c:v>
                </c:pt>
                <c:pt idx="8">
                  <c:v>2593.0024644295299</c:v>
                </c:pt>
                <c:pt idx="9">
                  <c:v>3007.6624644295302</c:v>
                </c:pt>
                <c:pt idx="10">
                  <c:v>3505.2103844295302</c:v>
                </c:pt>
                <c:pt idx="11">
                  <c:v>3807.5754244295304</c:v>
                </c:pt>
                <c:pt idx="12">
                  <c:v>4589.0089644295267</c:v>
                </c:pt>
                <c:pt idx="13">
                  <c:v>5212.3306644295308</c:v>
                </c:pt>
                <c:pt idx="14">
                  <c:v>5137.1343444295308</c:v>
                </c:pt>
                <c:pt idx="15">
                  <c:v>4923.1523444295308</c:v>
                </c:pt>
                <c:pt idx="16">
                  <c:v>4599.5882644295307</c:v>
                </c:pt>
                <c:pt idx="17">
                  <c:v>4110.4224644295309</c:v>
                </c:pt>
                <c:pt idx="18">
                  <c:v>3539.9824644295304</c:v>
                </c:pt>
                <c:pt idx="19">
                  <c:v>2382.2424644295302</c:v>
                </c:pt>
                <c:pt idx="20">
                  <c:v>2871.1824644295302</c:v>
                </c:pt>
                <c:pt idx="21">
                  <c:v>3448.38246442953</c:v>
                </c:pt>
                <c:pt idx="22">
                  <c:v>3891.9824644295304</c:v>
                </c:pt>
                <c:pt idx="23">
                  <c:v>3755.5024644295304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065536"/>
        <c:axId val="240071424"/>
      </c:areaChart>
      <c:catAx>
        <c:axId val="240065536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2400714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40071424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0065536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2544378698224852"/>
          <c:h val="0.7117660687922579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'01'!$J$40:$J$63</c:f>
              <c:numCache>
                <c:formatCode>#,##0</c:formatCode>
                <c:ptCount val="24"/>
                <c:pt idx="0">
                  <c:v>6802.8152505958351</c:v>
                </c:pt>
                <c:pt idx="1">
                  <c:v>6464.3718767558348</c:v>
                </c:pt>
                <c:pt idx="2">
                  <c:v>6286.349106395839</c:v>
                </c:pt>
                <c:pt idx="3">
                  <c:v>6101.014237955831</c:v>
                </c:pt>
                <c:pt idx="4">
                  <c:v>6183.2723512758348</c:v>
                </c:pt>
                <c:pt idx="5">
                  <c:v>6625.9985081558343</c:v>
                </c:pt>
                <c:pt idx="6">
                  <c:v>7482.105897395827</c:v>
                </c:pt>
                <c:pt idx="7">
                  <c:v>8771.2082010968443</c:v>
                </c:pt>
                <c:pt idx="8">
                  <c:v>9199.9668534168395</c:v>
                </c:pt>
                <c:pt idx="9">
                  <c:v>9236.3973697368365</c:v>
                </c:pt>
                <c:pt idx="10">
                  <c:v>9279.9011100968437</c:v>
                </c:pt>
                <c:pt idx="11">
                  <c:v>9289.094428536835</c:v>
                </c:pt>
                <c:pt idx="12">
                  <c:v>9199.3338460568393</c:v>
                </c:pt>
                <c:pt idx="13">
                  <c:v>9033.760040776835</c:v>
                </c:pt>
                <c:pt idx="14">
                  <c:v>8969.7422006168435</c:v>
                </c:pt>
                <c:pt idx="15">
                  <c:v>8927.200585696839</c:v>
                </c:pt>
                <c:pt idx="16">
                  <c:v>8879.4062734968356</c:v>
                </c:pt>
                <c:pt idx="17">
                  <c:v>9444.107856696839</c:v>
                </c:pt>
                <c:pt idx="18">
                  <c:v>9608.3107751368443</c:v>
                </c:pt>
                <c:pt idx="19">
                  <c:v>9195.3952824358312</c:v>
                </c:pt>
                <c:pt idx="20">
                  <c:v>8680.1341105558313</c:v>
                </c:pt>
                <c:pt idx="21">
                  <c:v>8060.0157040758386</c:v>
                </c:pt>
                <c:pt idx="22">
                  <c:v>7900.2338279558389</c:v>
                </c:pt>
                <c:pt idx="23">
                  <c:v>7415.4035588758388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'01'!$K$40:$K$63</c:f>
              <c:numCache>
                <c:formatCode>#,##0</c:formatCode>
                <c:ptCount val="24"/>
                <c:pt idx="0">
                  <c:v>444.90137240000001</c:v>
                </c:pt>
                <c:pt idx="1">
                  <c:v>640.41662120000001</c:v>
                </c:pt>
                <c:pt idx="2">
                  <c:v>1273.993142</c:v>
                </c:pt>
                <c:pt idx="3">
                  <c:v>1497.5850944000001</c:v>
                </c:pt>
                <c:pt idx="4">
                  <c:v>1709.9760820000001</c:v>
                </c:pt>
                <c:pt idx="5">
                  <c:v>1293.6144532000001</c:v>
                </c:pt>
                <c:pt idx="6">
                  <c:v>897.25117120000004</c:v>
                </c:pt>
                <c:pt idx="7">
                  <c:v>275.32880919999997</c:v>
                </c:pt>
                <c:pt idx="8">
                  <c:v>279.3211852</c:v>
                </c:pt>
                <c:pt idx="9">
                  <c:v>337.42352519999997</c:v>
                </c:pt>
                <c:pt idx="10">
                  <c:v>371.40104679999996</c:v>
                </c:pt>
                <c:pt idx="11">
                  <c:v>426.9052312</c:v>
                </c:pt>
                <c:pt idx="12">
                  <c:v>530.61589400000003</c:v>
                </c:pt>
                <c:pt idx="13">
                  <c:v>177.210486</c:v>
                </c:pt>
                <c:pt idx="14">
                  <c:v>320.69885799999997</c:v>
                </c:pt>
                <c:pt idx="15">
                  <c:v>395.90412279999993</c:v>
                </c:pt>
                <c:pt idx="16">
                  <c:v>761.9186876</c:v>
                </c:pt>
                <c:pt idx="17">
                  <c:v>496.161766</c:v>
                </c:pt>
                <c:pt idx="18">
                  <c:v>232.32094039999998</c:v>
                </c:pt>
                <c:pt idx="19">
                  <c:v>183.46235479999999</c:v>
                </c:pt>
                <c:pt idx="20">
                  <c:v>231.96979719999996</c:v>
                </c:pt>
                <c:pt idx="21">
                  <c:v>35.511415999999997</c:v>
                </c:pt>
                <c:pt idx="22">
                  <c:v>297.63601079999989</c:v>
                </c:pt>
                <c:pt idx="23">
                  <c:v>665.51501800000005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'01'!$L$40:$L$63</c:f>
              <c:numCache>
                <c:formatCode>#,##0</c:formatCode>
                <c:ptCount val="24"/>
                <c:pt idx="0">
                  <c:v>1504.618876</c:v>
                </c:pt>
                <c:pt idx="1">
                  <c:v>1474.091216</c:v>
                </c:pt>
                <c:pt idx="2">
                  <c:v>1262.625616</c:v>
                </c:pt>
                <c:pt idx="3">
                  <c:v>1177.9235160000001</c:v>
                </c:pt>
                <c:pt idx="4">
                  <c:v>1017.1640760000001</c:v>
                </c:pt>
                <c:pt idx="5">
                  <c:v>1115.343376</c:v>
                </c:pt>
                <c:pt idx="6">
                  <c:v>1105.9059560000001</c:v>
                </c:pt>
                <c:pt idx="7">
                  <c:v>1403.9271959999999</c:v>
                </c:pt>
                <c:pt idx="8">
                  <c:v>1274.0939760000001</c:v>
                </c:pt>
                <c:pt idx="9">
                  <c:v>1239.0575679999999</c:v>
                </c:pt>
                <c:pt idx="10">
                  <c:v>1237.4802360000001</c:v>
                </c:pt>
                <c:pt idx="11">
                  <c:v>1221.5722560000002</c:v>
                </c:pt>
                <c:pt idx="12">
                  <c:v>1192.3258560000002</c:v>
                </c:pt>
                <c:pt idx="13">
                  <c:v>1283.5214560000002</c:v>
                </c:pt>
                <c:pt idx="14">
                  <c:v>1470.3105560000001</c:v>
                </c:pt>
                <c:pt idx="15">
                  <c:v>1259.7730759999999</c:v>
                </c:pt>
                <c:pt idx="16">
                  <c:v>1032.6250160000002</c:v>
                </c:pt>
                <c:pt idx="17">
                  <c:v>1118.6902160000002</c:v>
                </c:pt>
                <c:pt idx="18">
                  <c:v>1503.2875960000001</c:v>
                </c:pt>
                <c:pt idx="19">
                  <c:v>1758.2010600000001</c:v>
                </c:pt>
                <c:pt idx="20">
                  <c:v>1448.2171560000002</c:v>
                </c:pt>
                <c:pt idx="21">
                  <c:v>1316.940016</c:v>
                </c:pt>
                <c:pt idx="22">
                  <c:v>1242.6355160000003</c:v>
                </c:pt>
                <c:pt idx="23">
                  <c:v>1339.195516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66560"/>
        <c:axId val="176472448"/>
      </c:areaChart>
      <c:catAx>
        <c:axId val="176466560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647244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6472448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6466560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792899408284023E-2"/>
          <c:y val="0.88039380371571196"/>
          <c:w val="0.97337278106508884"/>
          <c:h val="0.11372569605269933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4023668639053251"/>
          <c:h val="0.75098183015822262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'10'!$C$40:$C$63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'10'!$J$40:$J$63</c:f>
              <c:numCache>
                <c:formatCode>#,##0</c:formatCode>
                <c:ptCount val="24"/>
                <c:pt idx="0">
                  <c:v>5800.2472172145308</c:v>
                </c:pt>
                <c:pt idx="1">
                  <c:v>5509.9110136145309</c:v>
                </c:pt>
                <c:pt idx="2">
                  <c:v>5341.3130106145309</c:v>
                </c:pt>
                <c:pt idx="3">
                  <c:v>5198.2660373745275</c:v>
                </c:pt>
                <c:pt idx="4">
                  <c:v>5242.3300091745305</c:v>
                </c:pt>
                <c:pt idx="5">
                  <c:v>5670.9323532145308</c:v>
                </c:pt>
                <c:pt idx="6">
                  <c:v>6766.6601262945233</c:v>
                </c:pt>
                <c:pt idx="7">
                  <c:v>7984.8009129475267</c:v>
                </c:pt>
                <c:pt idx="8">
                  <c:v>8247.4865499475309</c:v>
                </c:pt>
                <c:pt idx="9">
                  <c:v>8195.2482352275274</c:v>
                </c:pt>
                <c:pt idx="10">
                  <c:v>8256.5541741075267</c:v>
                </c:pt>
                <c:pt idx="11">
                  <c:v>8399.1173225475304</c:v>
                </c:pt>
                <c:pt idx="12">
                  <c:v>8243.6499412675312</c:v>
                </c:pt>
                <c:pt idx="13">
                  <c:v>8124.7351400675307</c:v>
                </c:pt>
                <c:pt idx="14">
                  <c:v>8092.656577547531</c:v>
                </c:pt>
                <c:pt idx="15">
                  <c:v>8002.384523067527</c:v>
                </c:pt>
                <c:pt idx="16">
                  <c:v>7856.7905044275276</c:v>
                </c:pt>
                <c:pt idx="17">
                  <c:v>7847.9443075075305</c:v>
                </c:pt>
                <c:pt idx="18">
                  <c:v>8010.6570329875276</c:v>
                </c:pt>
                <c:pt idx="19">
                  <c:v>8354.6164722945268</c:v>
                </c:pt>
                <c:pt idx="20">
                  <c:v>7828.5242482545309</c:v>
                </c:pt>
                <c:pt idx="21">
                  <c:v>7063.8313937345274</c:v>
                </c:pt>
                <c:pt idx="22">
                  <c:v>6691.2623885345274</c:v>
                </c:pt>
                <c:pt idx="23">
                  <c:v>6218.5477202145275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'10'!$C$40:$C$63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'10'!$K$40:$K$63</c:f>
              <c:numCache>
                <c:formatCode>#,##0</c:formatCode>
                <c:ptCount val="24"/>
                <c:pt idx="0">
                  <c:v>822.72765520000007</c:v>
                </c:pt>
                <c:pt idx="1">
                  <c:v>1646.2898996000001</c:v>
                </c:pt>
                <c:pt idx="2">
                  <c:v>1732.1328756</c:v>
                </c:pt>
                <c:pt idx="3">
                  <c:v>1900.2692108000001</c:v>
                </c:pt>
                <c:pt idx="4">
                  <c:v>2065.5600356</c:v>
                </c:pt>
                <c:pt idx="5">
                  <c:v>1894.0104756000001</c:v>
                </c:pt>
                <c:pt idx="6">
                  <c:v>718.47830240000008</c:v>
                </c:pt>
                <c:pt idx="7">
                  <c:v>5.2788908000000001</c:v>
                </c:pt>
                <c:pt idx="8">
                  <c:v>1.1706076000000001</c:v>
                </c:pt>
                <c:pt idx="9">
                  <c:v>0.5797736</c:v>
                </c:pt>
                <c:pt idx="10">
                  <c:v>479.9815284</c:v>
                </c:pt>
                <c:pt idx="11">
                  <c:v>343.48470719999995</c:v>
                </c:pt>
                <c:pt idx="12">
                  <c:v>477.26226680000002</c:v>
                </c:pt>
                <c:pt idx="13">
                  <c:v>601.65386679999995</c:v>
                </c:pt>
                <c:pt idx="14">
                  <c:v>624.08714520000001</c:v>
                </c:pt>
                <c:pt idx="15">
                  <c:v>359.27018359999994</c:v>
                </c:pt>
                <c:pt idx="16">
                  <c:v>368.49599319999999</c:v>
                </c:pt>
                <c:pt idx="17">
                  <c:v>442.65408759999997</c:v>
                </c:pt>
                <c:pt idx="18">
                  <c:v>567.42904759999999</c:v>
                </c:pt>
                <c:pt idx="19">
                  <c:v>1.2820119999999995</c:v>
                </c:pt>
                <c:pt idx="20">
                  <c:v>40.466804400000001</c:v>
                </c:pt>
                <c:pt idx="21">
                  <c:v>281.57617859999993</c:v>
                </c:pt>
                <c:pt idx="22">
                  <c:v>519.61717920000001</c:v>
                </c:pt>
                <c:pt idx="23">
                  <c:v>584.03501200000005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'10'!$C$40:$C$63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'10'!$L$40:$L$63</c:f>
              <c:numCache>
                <c:formatCode>#,##0</c:formatCode>
                <c:ptCount val="24"/>
                <c:pt idx="0">
                  <c:v>1901.4643000000001</c:v>
                </c:pt>
                <c:pt idx="1">
                  <c:v>1527.9543000000001</c:v>
                </c:pt>
                <c:pt idx="2">
                  <c:v>1585.25404</c:v>
                </c:pt>
                <c:pt idx="3">
                  <c:v>1311.4009640000002</c:v>
                </c:pt>
                <c:pt idx="4">
                  <c:v>1102.6576520000001</c:v>
                </c:pt>
                <c:pt idx="5">
                  <c:v>1179.6858400000001</c:v>
                </c:pt>
                <c:pt idx="6">
                  <c:v>1439.8758</c:v>
                </c:pt>
                <c:pt idx="7">
                  <c:v>2326.1003999999998</c:v>
                </c:pt>
                <c:pt idx="8">
                  <c:v>2690.4623839999999</c:v>
                </c:pt>
                <c:pt idx="9">
                  <c:v>2585.2979000000005</c:v>
                </c:pt>
                <c:pt idx="10">
                  <c:v>2285.616552</c:v>
                </c:pt>
                <c:pt idx="11">
                  <c:v>2097.5676560000002</c:v>
                </c:pt>
                <c:pt idx="12">
                  <c:v>1902.8590400000003</c:v>
                </c:pt>
                <c:pt idx="13">
                  <c:v>1964.727108</c:v>
                </c:pt>
                <c:pt idx="14">
                  <c:v>1728.389136</c:v>
                </c:pt>
                <c:pt idx="15">
                  <c:v>1815.0966400000002</c:v>
                </c:pt>
                <c:pt idx="16">
                  <c:v>1737.6135800000002</c:v>
                </c:pt>
                <c:pt idx="17">
                  <c:v>1541.1721680000001</c:v>
                </c:pt>
                <c:pt idx="18">
                  <c:v>1924.4292280000002</c:v>
                </c:pt>
                <c:pt idx="19">
                  <c:v>2560.473148</c:v>
                </c:pt>
                <c:pt idx="20">
                  <c:v>2661.6677160000004</c:v>
                </c:pt>
                <c:pt idx="21">
                  <c:v>2045.683976</c:v>
                </c:pt>
                <c:pt idx="22">
                  <c:v>2017.5461</c:v>
                </c:pt>
                <c:pt idx="23">
                  <c:v>2014.5177600000002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108672"/>
        <c:axId val="240110208"/>
      </c:areaChart>
      <c:catAx>
        <c:axId val="240108672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01102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40110208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0108672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3685924055189143"/>
          <c:h val="0.74902104208992437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'11'!$D$40:$D$63</c:f>
              <c:numCache>
                <c:formatCode>#,##0</c:formatCode>
                <c:ptCount val="24"/>
                <c:pt idx="0">
                  <c:v>2438.7568350000001</c:v>
                </c:pt>
                <c:pt idx="1">
                  <c:v>2450.2424570000003</c:v>
                </c:pt>
                <c:pt idx="2">
                  <c:v>2455.4032430000002</c:v>
                </c:pt>
                <c:pt idx="3">
                  <c:v>2467.5573580000005</c:v>
                </c:pt>
                <c:pt idx="4">
                  <c:v>2466.2854480000001</c:v>
                </c:pt>
                <c:pt idx="5">
                  <c:v>2462.4500050000001</c:v>
                </c:pt>
                <c:pt idx="6">
                  <c:v>2470.7620140000004</c:v>
                </c:pt>
                <c:pt idx="7">
                  <c:v>2424.317348</c:v>
                </c:pt>
                <c:pt idx="8">
                  <c:v>2441.8593070000006</c:v>
                </c:pt>
                <c:pt idx="9">
                  <c:v>2457.5453360000001</c:v>
                </c:pt>
                <c:pt idx="10">
                  <c:v>2462.8335959999999</c:v>
                </c:pt>
                <c:pt idx="11">
                  <c:v>2503.5323330000001</c:v>
                </c:pt>
                <c:pt idx="12">
                  <c:v>2524.4083299999998</c:v>
                </c:pt>
                <c:pt idx="13">
                  <c:v>2541.9368509999999</c:v>
                </c:pt>
                <c:pt idx="14">
                  <c:v>2554.6060110000003</c:v>
                </c:pt>
                <c:pt idx="15">
                  <c:v>2526.974471</c:v>
                </c:pt>
                <c:pt idx="16">
                  <c:v>2539.6259970000006</c:v>
                </c:pt>
                <c:pt idx="17">
                  <c:v>2560.744185</c:v>
                </c:pt>
                <c:pt idx="18">
                  <c:v>2575.2201560000003</c:v>
                </c:pt>
                <c:pt idx="19">
                  <c:v>2594.9073560000002</c:v>
                </c:pt>
                <c:pt idx="20">
                  <c:v>2606.9773700000001</c:v>
                </c:pt>
                <c:pt idx="21">
                  <c:v>2620.6190150000002</c:v>
                </c:pt>
                <c:pt idx="22">
                  <c:v>2557.9244160000003</c:v>
                </c:pt>
                <c:pt idx="23">
                  <c:v>2537.0031950000002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'11'!$E$40:$E$63</c:f>
              <c:numCache>
                <c:formatCode>#,##0</c:formatCode>
                <c:ptCount val="24"/>
                <c:pt idx="0">
                  <c:v>1232.2776112800002</c:v>
                </c:pt>
                <c:pt idx="1">
                  <c:v>890.62872312000002</c:v>
                </c:pt>
                <c:pt idx="2">
                  <c:v>665.83925020000004</c:v>
                </c:pt>
                <c:pt idx="3">
                  <c:v>702.31707660000006</c:v>
                </c:pt>
                <c:pt idx="4">
                  <c:v>514.89937000000009</c:v>
                </c:pt>
                <c:pt idx="5">
                  <c:v>607.36028327999998</c:v>
                </c:pt>
                <c:pt idx="6">
                  <c:v>944.85229592000007</c:v>
                </c:pt>
                <c:pt idx="7">
                  <c:v>2533.3893725000003</c:v>
                </c:pt>
                <c:pt idx="8">
                  <c:v>2950.9594580000003</c:v>
                </c:pt>
                <c:pt idx="9">
                  <c:v>3211.707578</c:v>
                </c:pt>
                <c:pt idx="10">
                  <c:v>3258.1011795000004</c:v>
                </c:pt>
                <c:pt idx="11">
                  <c:v>3172.2142309999999</c:v>
                </c:pt>
                <c:pt idx="12">
                  <c:v>3019.6957189999998</c:v>
                </c:pt>
                <c:pt idx="13">
                  <c:v>2929.8701055000006</c:v>
                </c:pt>
                <c:pt idx="14">
                  <c:v>2926.4038530000003</c:v>
                </c:pt>
                <c:pt idx="15">
                  <c:v>2712.6872580000004</c:v>
                </c:pt>
                <c:pt idx="16">
                  <c:v>2445.5750245000004</c:v>
                </c:pt>
                <c:pt idx="17">
                  <c:v>3053.4240795000001</c:v>
                </c:pt>
                <c:pt idx="18">
                  <c:v>3394.4634135000001</c:v>
                </c:pt>
                <c:pt idx="19">
                  <c:v>3253.5534240000002</c:v>
                </c:pt>
                <c:pt idx="20">
                  <c:v>2787.3735999999999</c:v>
                </c:pt>
                <c:pt idx="21">
                  <c:v>2032.2552090000001</c:v>
                </c:pt>
                <c:pt idx="22">
                  <c:v>1552.9102070000001</c:v>
                </c:pt>
                <c:pt idx="23">
                  <c:v>1306.5394325000002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'11'!$F$40:$F$63</c:f>
              <c:numCache>
                <c:formatCode>#,##0</c:formatCode>
                <c:ptCount val="24"/>
                <c:pt idx="0">
                  <c:v>1037.8113500000002</c:v>
                </c:pt>
                <c:pt idx="1">
                  <c:v>999.72710600000005</c:v>
                </c:pt>
                <c:pt idx="2">
                  <c:v>1031.526073</c:v>
                </c:pt>
                <c:pt idx="3">
                  <c:v>992.72261800000001</c:v>
                </c:pt>
                <c:pt idx="4">
                  <c:v>990.69900800000005</c:v>
                </c:pt>
                <c:pt idx="5">
                  <c:v>1054.6789120000003</c:v>
                </c:pt>
                <c:pt idx="6">
                  <c:v>1219.5748620000002</c:v>
                </c:pt>
                <c:pt idx="7">
                  <c:v>1464.062173</c:v>
                </c:pt>
                <c:pt idx="8">
                  <c:v>1574.5565740000002</c:v>
                </c:pt>
                <c:pt idx="9">
                  <c:v>1802.6462670000001</c:v>
                </c:pt>
                <c:pt idx="10">
                  <c:v>1829.5513890000002</c:v>
                </c:pt>
                <c:pt idx="11">
                  <c:v>1830.0052830000002</c:v>
                </c:pt>
                <c:pt idx="12">
                  <c:v>1824.08545</c:v>
                </c:pt>
                <c:pt idx="13">
                  <c:v>1829.81979</c:v>
                </c:pt>
                <c:pt idx="14">
                  <c:v>1834.3267170000001</c:v>
                </c:pt>
                <c:pt idx="15">
                  <c:v>1824.0100620000001</c:v>
                </c:pt>
                <c:pt idx="16">
                  <c:v>1813.1750280000001</c:v>
                </c:pt>
                <c:pt idx="17">
                  <c:v>1798.499822</c:v>
                </c:pt>
                <c:pt idx="18">
                  <c:v>1826.8902620000001</c:v>
                </c:pt>
                <c:pt idx="19">
                  <c:v>1829.2459730000003</c:v>
                </c:pt>
                <c:pt idx="20">
                  <c:v>1824.4446010000001</c:v>
                </c:pt>
                <c:pt idx="21">
                  <c:v>1699.3859460000001</c:v>
                </c:pt>
                <c:pt idx="22">
                  <c:v>1475.8781900000001</c:v>
                </c:pt>
                <c:pt idx="23">
                  <c:v>1232.1669669999999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'11'!$G$40:$G$63</c:f>
              <c:numCache>
                <c:formatCode>#,##0</c:formatCode>
                <c:ptCount val="24"/>
                <c:pt idx="0">
                  <c:v>1652.5976509890004</c:v>
                </c:pt>
                <c:pt idx="1">
                  <c:v>1639.1261472689955</c:v>
                </c:pt>
                <c:pt idx="2">
                  <c:v>1640.9187507489996</c:v>
                </c:pt>
                <c:pt idx="3">
                  <c:v>1638.2684002289959</c:v>
                </c:pt>
                <c:pt idx="4">
                  <c:v>1566.7544109089959</c:v>
                </c:pt>
                <c:pt idx="5">
                  <c:v>1742.9565555889958</c:v>
                </c:pt>
                <c:pt idx="6">
                  <c:v>1857.5219595489923</c:v>
                </c:pt>
                <c:pt idx="7">
                  <c:v>1948.4187307580048</c:v>
                </c:pt>
                <c:pt idx="8">
                  <c:v>1978.9976704179926</c:v>
                </c:pt>
                <c:pt idx="9">
                  <c:v>2011.3410493779961</c:v>
                </c:pt>
                <c:pt idx="10">
                  <c:v>2048.3858823579967</c:v>
                </c:pt>
                <c:pt idx="11">
                  <c:v>2138.0014339780037</c:v>
                </c:pt>
                <c:pt idx="12">
                  <c:v>2188.7382852580013</c:v>
                </c:pt>
                <c:pt idx="13">
                  <c:v>2359.9807723179997</c:v>
                </c:pt>
                <c:pt idx="14">
                  <c:v>2528.6166936179998</c:v>
                </c:pt>
                <c:pt idx="15">
                  <c:v>2657.2340828180049</c:v>
                </c:pt>
                <c:pt idx="16">
                  <c:v>2511.286271677996</c:v>
                </c:pt>
                <c:pt idx="17">
                  <c:v>2589.9155154779965</c:v>
                </c:pt>
                <c:pt idx="18">
                  <c:v>2634.5566698379871</c:v>
                </c:pt>
                <c:pt idx="19">
                  <c:v>2630.0596919089921</c:v>
                </c:pt>
                <c:pt idx="20">
                  <c:v>2914.8435845889962</c:v>
                </c:pt>
                <c:pt idx="21">
                  <c:v>2900.4583159089916</c:v>
                </c:pt>
                <c:pt idx="22">
                  <c:v>2757.0052471489962</c:v>
                </c:pt>
                <c:pt idx="23">
                  <c:v>2578.3424209690002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'11'!$H$40:$H$63</c:f>
              <c:numCache>
                <c:formatCode>#,##0</c:formatCode>
                <c:ptCount val="24"/>
                <c:pt idx="0">
                  <c:v>2420.4337972222224</c:v>
                </c:pt>
                <c:pt idx="1">
                  <c:v>2711.6337972222223</c:v>
                </c:pt>
                <c:pt idx="2">
                  <c:v>2756.2057972222224</c:v>
                </c:pt>
                <c:pt idx="3">
                  <c:v>2681.1177972222222</c:v>
                </c:pt>
                <c:pt idx="4">
                  <c:v>2704.9377972222223</c:v>
                </c:pt>
                <c:pt idx="5">
                  <c:v>2967.0977972222222</c:v>
                </c:pt>
                <c:pt idx="6">
                  <c:v>3338.5737972222223</c:v>
                </c:pt>
                <c:pt idx="7">
                  <c:v>1853.8937972222225</c:v>
                </c:pt>
                <c:pt idx="8">
                  <c:v>1774.7537972222224</c:v>
                </c:pt>
                <c:pt idx="9">
                  <c:v>1366.0937972222223</c:v>
                </c:pt>
                <c:pt idx="10">
                  <c:v>1334.0937972222223</c:v>
                </c:pt>
                <c:pt idx="11">
                  <c:v>1261.2920172222225</c:v>
                </c:pt>
                <c:pt idx="12">
                  <c:v>1169.9469572222224</c:v>
                </c:pt>
                <c:pt idx="13">
                  <c:v>1145.1380772222224</c:v>
                </c:pt>
                <c:pt idx="14">
                  <c:v>1052.2998172222224</c:v>
                </c:pt>
                <c:pt idx="15">
                  <c:v>1155.9002172222224</c:v>
                </c:pt>
                <c:pt idx="16">
                  <c:v>1461.3937972222225</c:v>
                </c:pt>
                <c:pt idx="17">
                  <c:v>1314.2417972222224</c:v>
                </c:pt>
                <c:pt idx="18">
                  <c:v>1036.0937972222223</c:v>
                </c:pt>
                <c:pt idx="19">
                  <c:v>928.49379722222227</c:v>
                </c:pt>
                <c:pt idx="20">
                  <c:v>1013.5737972222222</c:v>
                </c:pt>
                <c:pt idx="21">
                  <c:v>1354.7737972222224</c:v>
                </c:pt>
                <c:pt idx="22">
                  <c:v>1647.1737972222224</c:v>
                </c:pt>
                <c:pt idx="23">
                  <c:v>1823.1737972222224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375168"/>
        <c:axId val="246376704"/>
      </c:areaChart>
      <c:catAx>
        <c:axId val="246375168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24637670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46376704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6375168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4023668639053251"/>
          <c:h val="0.75098183015822262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'11'!$J$40:$J$63</c:f>
              <c:numCache>
                <c:formatCode>#,##0</c:formatCode>
                <c:ptCount val="24"/>
                <c:pt idx="0">
                  <c:v>6317.8304272912183</c:v>
                </c:pt>
                <c:pt idx="1">
                  <c:v>5963.2118482112182</c:v>
                </c:pt>
                <c:pt idx="2">
                  <c:v>5791.9047441712228</c:v>
                </c:pt>
                <c:pt idx="3">
                  <c:v>5568.146954051218</c:v>
                </c:pt>
                <c:pt idx="4">
                  <c:v>5646.9382037312189</c:v>
                </c:pt>
                <c:pt idx="5">
                  <c:v>6058.9594750912192</c:v>
                </c:pt>
                <c:pt idx="6">
                  <c:v>7111.4380526912146</c:v>
                </c:pt>
                <c:pt idx="7">
                  <c:v>8294.4284994802256</c:v>
                </c:pt>
                <c:pt idx="8">
                  <c:v>8648.9042330402135</c:v>
                </c:pt>
                <c:pt idx="9">
                  <c:v>8671.6016572002191</c:v>
                </c:pt>
                <c:pt idx="10">
                  <c:v>8801.0466728802166</c:v>
                </c:pt>
                <c:pt idx="11">
                  <c:v>8934.6002862002224</c:v>
                </c:pt>
                <c:pt idx="12">
                  <c:v>8837.4767366802207</c:v>
                </c:pt>
                <c:pt idx="13">
                  <c:v>8783.3684104402219</c:v>
                </c:pt>
                <c:pt idx="14">
                  <c:v>8761.2997278402254</c:v>
                </c:pt>
                <c:pt idx="15">
                  <c:v>8789.6018614402255</c:v>
                </c:pt>
                <c:pt idx="16">
                  <c:v>8883.0589012002183</c:v>
                </c:pt>
                <c:pt idx="17">
                  <c:v>9220.081383600218</c:v>
                </c:pt>
                <c:pt idx="18">
                  <c:v>9103.2344125602103</c:v>
                </c:pt>
                <c:pt idx="19">
                  <c:v>8687.8593041312179</c:v>
                </c:pt>
                <c:pt idx="20">
                  <c:v>8130.0259984112181</c:v>
                </c:pt>
                <c:pt idx="21">
                  <c:v>7585.3351839312181</c:v>
                </c:pt>
                <c:pt idx="22">
                  <c:v>7235.3025605712146</c:v>
                </c:pt>
                <c:pt idx="23">
                  <c:v>6758.9952294912227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'11'!$K$40:$K$63</c:f>
              <c:numCache>
                <c:formatCode>#,##0</c:formatCode>
                <c:ptCount val="24"/>
                <c:pt idx="0">
                  <c:v>452.83469719999999</c:v>
                </c:pt>
                <c:pt idx="1">
                  <c:v>796.19306240000003</c:v>
                </c:pt>
                <c:pt idx="2">
                  <c:v>990.55879000000004</c:v>
                </c:pt>
                <c:pt idx="3">
                  <c:v>1200.8274959999999</c:v>
                </c:pt>
                <c:pt idx="4">
                  <c:v>1026.8652703999999</c:v>
                </c:pt>
                <c:pt idx="5">
                  <c:v>1030.475142</c:v>
                </c:pt>
                <c:pt idx="6">
                  <c:v>891.97230400000001</c:v>
                </c:pt>
                <c:pt idx="7">
                  <c:v>111.69488199999999</c:v>
                </c:pt>
                <c:pt idx="8">
                  <c:v>1.3323775999999996</c:v>
                </c:pt>
                <c:pt idx="9">
                  <c:v>0.4252184</c:v>
                </c:pt>
                <c:pt idx="10">
                  <c:v>1.3207792</c:v>
                </c:pt>
                <c:pt idx="11">
                  <c:v>0.34185599999999999</c:v>
                </c:pt>
                <c:pt idx="12">
                  <c:v>4.1289007999999994</c:v>
                </c:pt>
                <c:pt idx="13">
                  <c:v>0.3641296</c:v>
                </c:pt>
                <c:pt idx="14">
                  <c:v>1.3350079999999995</c:v>
                </c:pt>
                <c:pt idx="15">
                  <c:v>0.34197759999999999</c:v>
                </c:pt>
                <c:pt idx="16">
                  <c:v>135.5322692</c:v>
                </c:pt>
                <c:pt idx="17">
                  <c:v>0.36303960000000002</c:v>
                </c:pt>
                <c:pt idx="18">
                  <c:v>1.3710739999999995</c:v>
                </c:pt>
                <c:pt idx="19">
                  <c:v>0.54122999999999999</c:v>
                </c:pt>
                <c:pt idx="20">
                  <c:v>319.56067439999998</c:v>
                </c:pt>
                <c:pt idx="21">
                  <c:v>71.044107199999985</c:v>
                </c:pt>
                <c:pt idx="22">
                  <c:v>22.803364799999997</c:v>
                </c:pt>
                <c:pt idx="23">
                  <c:v>259.10463919999995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'11'!$C$40:$C$63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'11'!$L$40:$L$63</c:f>
              <c:numCache>
                <c:formatCode>#,##0</c:formatCode>
                <c:ptCount val="24"/>
                <c:pt idx="0">
                  <c:v>2011.2121200000001</c:v>
                </c:pt>
                <c:pt idx="1">
                  <c:v>1931.9533200000001</c:v>
                </c:pt>
                <c:pt idx="2">
                  <c:v>1767.42958</c:v>
                </c:pt>
                <c:pt idx="3">
                  <c:v>1713.0088000000001</c:v>
                </c:pt>
                <c:pt idx="4">
                  <c:v>1569.7725600000001</c:v>
                </c:pt>
                <c:pt idx="5">
                  <c:v>1745.1089360000001</c:v>
                </c:pt>
                <c:pt idx="6">
                  <c:v>1827.8745720000002</c:v>
                </c:pt>
                <c:pt idx="7">
                  <c:v>1817.95804</c:v>
                </c:pt>
                <c:pt idx="8">
                  <c:v>2070.8901959999998</c:v>
                </c:pt>
                <c:pt idx="9">
                  <c:v>2177.3071520000003</c:v>
                </c:pt>
                <c:pt idx="10">
                  <c:v>2130.5983919999999</c:v>
                </c:pt>
                <c:pt idx="11">
                  <c:v>1970.1031560000001</c:v>
                </c:pt>
                <c:pt idx="12">
                  <c:v>1885.2691040000002</c:v>
                </c:pt>
                <c:pt idx="13">
                  <c:v>2023.013056</c:v>
                </c:pt>
                <c:pt idx="14">
                  <c:v>2133.6183559999999</c:v>
                </c:pt>
                <c:pt idx="15">
                  <c:v>2086.8622520000004</c:v>
                </c:pt>
                <c:pt idx="16">
                  <c:v>1752.4649480000003</c:v>
                </c:pt>
                <c:pt idx="17">
                  <c:v>2096.3809759999999</c:v>
                </c:pt>
                <c:pt idx="18">
                  <c:v>2362.6188120000002</c:v>
                </c:pt>
                <c:pt idx="19">
                  <c:v>2547.8597080000004</c:v>
                </c:pt>
                <c:pt idx="20">
                  <c:v>2697.6262800000004</c:v>
                </c:pt>
                <c:pt idx="21">
                  <c:v>2951.1129920000003</c:v>
                </c:pt>
                <c:pt idx="22">
                  <c:v>2732.7859320000002</c:v>
                </c:pt>
                <c:pt idx="23">
                  <c:v>2459.1259440000003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405760"/>
        <c:axId val="246100352"/>
      </c:areaChart>
      <c:catAx>
        <c:axId val="246405760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61003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46100352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6405760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76"/>
          <c:y val="8.6274675005122217E-2"/>
          <c:w val="0.83685924055189176"/>
          <c:h val="0.74902104208992482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'12'!$D$40:$D$63</c:f>
              <c:numCache>
                <c:formatCode>#,##0</c:formatCode>
                <c:ptCount val="24"/>
                <c:pt idx="0">
                  <c:v>1507.7952299999999</c:v>
                </c:pt>
                <c:pt idx="1">
                  <c:v>1466.5837990000002</c:v>
                </c:pt>
                <c:pt idx="2">
                  <c:v>1478.8828640000002</c:v>
                </c:pt>
                <c:pt idx="3">
                  <c:v>1489.889494</c:v>
                </c:pt>
                <c:pt idx="4">
                  <c:v>1459.219914</c:v>
                </c:pt>
                <c:pt idx="5">
                  <c:v>1499.0142040000001</c:v>
                </c:pt>
                <c:pt idx="6">
                  <c:v>1568.089324</c:v>
                </c:pt>
                <c:pt idx="7">
                  <c:v>1788.4134800000004</c:v>
                </c:pt>
                <c:pt idx="8">
                  <c:v>1808.1713589999999</c:v>
                </c:pt>
                <c:pt idx="9">
                  <c:v>1819.6226500000002</c:v>
                </c:pt>
                <c:pt idx="10">
                  <c:v>1801.855014</c:v>
                </c:pt>
                <c:pt idx="11">
                  <c:v>1829.6353750000003</c:v>
                </c:pt>
                <c:pt idx="12">
                  <c:v>1780.16857</c:v>
                </c:pt>
                <c:pt idx="13">
                  <c:v>1709.229045</c:v>
                </c:pt>
                <c:pt idx="14">
                  <c:v>1702.88732</c:v>
                </c:pt>
                <c:pt idx="15">
                  <c:v>1684.2304500000002</c:v>
                </c:pt>
                <c:pt idx="16">
                  <c:v>1828.6768980000002</c:v>
                </c:pt>
                <c:pt idx="17">
                  <c:v>1930.8303190000001</c:v>
                </c:pt>
                <c:pt idx="18">
                  <c:v>1945.1171490000002</c:v>
                </c:pt>
                <c:pt idx="19">
                  <c:v>1985.1789140000001</c:v>
                </c:pt>
                <c:pt idx="20">
                  <c:v>1982.3152130000001</c:v>
                </c:pt>
                <c:pt idx="21">
                  <c:v>1959.5371770000002</c:v>
                </c:pt>
                <c:pt idx="22">
                  <c:v>1760.4883420000001</c:v>
                </c:pt>
                <c:pt idx="23">
                  <c:v>1622.233745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'12'!$E$40:$E$63</c:f>
              <c:numCache>
                <c:formatCode>#,##0</c:formatCode>
                <c:ptCount val="24"/>
                <c:pt idx="0">
                  <c:v>404.97134638</c:v>
                </c:pt>
                <c:pt idx="1">
                  <c:v>390.12960451999987</c:v>
                </c:pt>
                <c:pt idx="2">
                  <c:v>230.27684439999993</c:v>
                </c:pt>
                <c:pt idx="3">
                  <c:v>394.51813607999998</c:v>
                </c:pt>
                <c:pt idx="4">
                  <c:v>366.22740419999997</c:v>
                </c:pt>
                <c:pt idx="5">
                  <c:v>535.29966660000002</c:v>
                </c:pt>
                <c:pt idx="6">
                  <c:v>535.44703692000007</c:v>
                </c:pt>
                <c:pt idx="7">
                  <c:v>1448.1634923000001</c:v>
                </c:pt>
                <c:pt idx="8">
                  <c:v>2147.0770465000001</c:v>
                </c:pt>
                <c:pt idx="9">
                  <c:v>1427.1059500000001</c:v>
                </c:pt>
                <c:pt idx="10">
                  <c:v>1617.0868365000001</c:v>
                </c:pt>
                <c:pt idx="11">
                  <c:v>1670.9307385000002</c:v>
                </c:pt>
                <c:pt idx="12">
                  <c:v>2045.9002600000001</c:v>
                </c:pt>
                <c:pt idx="13">
                  <c:v>2340.4199595</c:v>
                </c:pt>
                <c:pt idx="14">
                  <c:v>2187.4844932500005</c:v>
                </c:pt>
                <c:pt idx="15">
                  <c:v>3202.8996280000001</c:v>
                </c:pt>
                <c:pt idx="16">
                  <c:v>3150.7563280000004</c:v>
                </c:pt>
                <c:pt idx="17">
                  <c:v>3958.3155255000001</c:v>
                </c:pt>
                <c:pt idx="18">
                  <c:v>3672.7664199999999</c:v>
                </c:pt>
                <c:pt idx="19">
                  <c:v>3022.8658525000001</c:v>
                </c:pt>
                <c:pt idx="20">
                  <c:v>1736.4076600000001</c:v>
                </c:pt>
                <c:pt idx="21">
                  <c:v>1048.0487984000001</c:v>
                </c:pt>
                <c:pt idx="22">
                  <c:v>1519.2726690000002</c:v>
                </c:pt>
                <c:pt idx="23">
                  <c:v>1007.1222579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'12'!$F$40:$F$63</c:f>
              <c:numCache>
                <c:formatCode>#,##0</c:formatCode>
                <c:ptCount val="24"/>
                <c:pt idx="0">
                  <c:v>1068.5690840000002</c:v>
                </c:pt>
                <c:pt idx="1">
                  <c:v>1044.175956</c:v>
                </c:pt>
                <c:pt idx="2">
                  <c:v>1047.3571340000001</c:v>
                </c:pt>
                <c:pt idx="3">
                  <c:v>899.36326199999996</c:v>
                </c:pt>
                <c:pt idx="4">
                  <c:v>1020.80204</c:v>
                </c:pt>
                <c:pt idx="5">
                  <c:v>1028.4019350000001</c:v>
                </c:pt>
                <c:pt idx="6">
                  <c:v>1201.9387740000002</c:v>
                </c:pt>
                <c:pt idx="7">
                  <c:v>1560.1421010000001</c:v>
                </c:pt>
                <c:pt idx="8">
                  <c:v>1593.2820840000002</c:v>
                </c:pt>
                <c:pt idx="9">
                  <c:v>1620.3353280000001</c:v>
                </c:pt>
                <c:pt idx="10">
                  <c:v>1532.808211</c:v>
                </c:pt>
                <c:pt idx="11">
                  <c:v>1549.9589660000001</c:v>
                </c:pt>
                <c:pt idx="12">
                  <c:v>1543.6510620000001</c:v>
                </c:pt>
                <c:pt idx="13">
                  <c:v>1600.7681950000001</c:v>
                </c:pt>
                <c:pt idx="14">
                  <c:v>1694.8942730000001</c:v>
                </c:pt>
                <c:pt idx="15">
                  <c:v>1540.584922</c:v>
                </c:pt>
                <c:pt idx="16">
                  <c:v>1550.2351840000001</c:v>
                </c:pt>
                <c:pt idx="17">
                  <c:v>1427.4940780000002</c:v>
                </c:pt>
                <c:pt idx="18">
                  <c:v>1425.2193179999999</c:v>
                </c:pt>
                <c:pt idx="19">
                  <c:v>1342.0890890000001</c:v>
                </c:pt>
                <c:pt idx="20">
                  <c:v>1197.1450790000001</c:v>
                </c:pt>
                <c:pt idx="21">
                  <c:v>1044.262039</c:v>
                </c:pt>
                <c:pt idx="22">
                  <c:v>924.03672700000004</c:v>
                </c:pt>
                <c:pt idx="23">
                  <c:v>892.20219399999996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'12'!$G$40:$G$63</c:f>
              <c:numCache>
                <c:formatCode>#,##0</c:formatCode>
                <c:ptCount val="24"/>
                <c:pt idx="0">
                  <c:v>1395.3346862970006</c:v>
                </c:pt>
                <c:pt idx="1">
                  <c:v>1702.3193423569928</c:v>
                </c:pt>
                <c:pt idx="2">
                  <c:v>1678.0182515969921</c:v>
                </c:pt>
                <c:pt idx="3">
                  <c:v>1923.0992902369962</c:v>
                </c:pt>
                <c:pt idx="4">
                  <c:v>2094.3243237169968</c:v>
                </c:pt>
                <c:pt idx="5">
                  <c:v>1765.5243720369997</c:v>
                </c:pt>
                <c:pt idx="6">
                  <c:v>1715.8886535569964</c:v>
                </c:pt>
                <c:pt idx="7">
                  <c:v>2001.2377011379997</c:v>
                </c:pt>
                <c:pt idx="8">
                  <c:v>1938.2160534579996</c:v>
                </c:pt>
                <c:pt idx="9">
                  <c:v>1827.2701972779996</c:v>
                </c:pt>
                <c:pt idx="10">
                  <c:v>1694.6157240180009</c:v>
                </c:pt>
                <c:pt idx="11">
                  <c:v>1639.3315980180041</c:v>
                </c:pt>
                <c:pt idx="12">
                  <c:v>1461.7991770379965</c:v>
                </c:pt>
                <c:pt idx="13">
                  <c:v>1395.8424831380003</c:v>
                </c:pt>
                <c:pt idx="14">
                  <c:v>1351.6534337079995</c:v>
                </c:pt>
                <c:pt idx="15">
                  <c:v>1322.9821585579966</c:v>
                </c:pt>
                <c:pt idx="16">
                  <c:v>1417.4572134379996</c:v>
                </c:pt>
                <c:pt idx="17">
                  <c:v>1585.5823391779991</c:v>
                </c:pt>
                <c:pt idx="18">
                  <c:v>1845.657810518001</c:v>
                </c:pt>
                <c:pt idx="19">
                  <c:v>1978.4438984969966</c:v>
                </c:pt>
                <c:pt idx="20">
                  <c:v>1977.3302694370047</c:v>
                </c:pt>
                <c:pt idx="21">
                  <c:v>2010.2942145169966</c:v>
                </c:pt>
                <c:pt idx="22">
                  <c:v>1615.2237422769954</c:v>
                </c:pt>
                <c:pt idx="23">
                  <c:v>1373.9171091769963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'12'!$H$40:$H$63</c:f>
              <c:numCache>
                <c:formatCode>#,##0</c:formatCode>
                <c:ptCount val="24"/>
                <c:pt idx="0">
                  <c:v>4947.8491465053721</c:v>
                </c:pt>
                <c:pt idx="1">
                  <c:v>4515.261146505376</c:v>
                </c:pt>
                <c:pt idx="2">
                  <c:v>5126.9771465053764</c:v>
                </c:pt>
                <c:pt idx="3">
                  <c:v>5055.5091465053729</c:v>
                </c:pt>
                <c:pt idx="4">
                  <c:v>4563.2731465053721</c:v>
                </c:pt>
                <c:pt idx="5">
                  <c:v>4984.3931465053729</c:v>
                </c:pt>
                <c:pt idx="6">
                  <c:v>5375.9251465053721</c:v>
                </c:pt>
                <c:pt idx="7">
                  <c:v>4488.1251465053729</c:v>
                </c:pt>
                <c:pt idx="8">
                  <c:v>3981.2851465053764</c:v>
                </c:pt>
                <c:pt idx="9">
                  <c:v>4492.4851465053762</c:v>
                </c:pt>
                <c:pt idx="10">
                  <c:v>4747.3451465053759</c:v>
                </c:pt>
                <c:pt idx="11">
                  <c:v>4764.8851465053722</c:v>
                </c:pt>
                <c:pt idx="12">
                  <c:v>4380.9851465053762</c:v>
                </c:pt>
                <c:pt idx="13">
                  <c:v>4228.8451465053759</c:v>
                </c:pt>
                <c:pt idx="14">
                  <c:v>4178.5251465053761</c:v>
                </c:pt>
                <c:pt idx="15">
                  <c:v>3595.6451465053765</c:v>
                </c:pt>
                <c:pt idx="16">
                  <c:v>3752.5451465053766</c:v>
                </c:pt>
                <c:pt idx="17">
                  <c:v>3491.0051465053766</c:v>
                </c:pt>
                <c:pt idx="18">
                  <c:v>3353.7851465053764</c:v>
                </c:pt>
                <c:pt idx="19">
                  <c:v>3272.4251465053767</c:v>
                </c:pt>
                <c:pt idx="20">
                  <c:v>3780.9251465053767</c:v>
                </c:pt>
                <c:pt idx="21">
                  <c:v>4439.8451465053759</c:v>
                </c:pt>
                <c:pt idx="22">
                  <c:v>4530.4051465053763</c:v>
                </c:pt>
                <c:pt idx="23">
                  <c:v>4828.6251465053729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37440"/>
        <c:axId val="246255616"/>
      </c:areaChart>
      <c:catAx>
        <c:axId val="246237440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24625561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46255616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6237440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9"/>
          <c:y val="8.6274675005122217E-2"/>
          <c:w val="0.84023668639053262"/>
          <c:h val="0.75098183015822284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'12'!$J$40:$J$63</c:f>
              <c:numCache>
                <c:formatCode>#,##0</c:formatCode>
                <c:ptCount val="24"/>
                <c:pt idx="0">
                  <c:v>6754.4102351823722</c:v>
                </c:pt>
                <c:pt idx="1">
                  <c:v>6379.235157982368</c:v>
                </c:pt>
                <c:pt idx="2">
                  <c:v>6181.3522249023681</c:v>
                </c:pt>
                <c:pt idx="3">
                  <c:v>5982.3167864223769</c:v>
                </c:pt>
                <c:pt idx="4">
                  <c:v>6005.0120584223723</c:v>
                </c:pt>
                <c:pt idx="5">
                  <c:v>6515.8208537423761</c:v>
                </c:pt>
                <c:pt idx="6">
                  <c:v>7490.926088182372</c:v>
                </c:pt>
                <c:pt idx="7">
                  <c:v>8830.1123089433768</c:v>
                </c:pt>
                <c:pt idx="8">
                  <c:v>9204.6538814633768</c:v>
                </c:pt>
                <c:pt idx="9">
                  <c:v>9207.885629383376</c:v>
                </c:pt>
                <c:pt idx="10">
                  <c:v>9222.509382023376</c:v>
                </c:pt>
                <c:pt idx="11">
                  <c:v>9269.4048932233818</c:v>
                </c:pt>
                <c:pt idx="12">
                  <c:v>9170.1716167433733</c:v>
                </c:pt>
                <c:pt idx="13">
                  <c:v>9122.1555407433771</c:v>
                </c:pt>
                <c:pt idx="14">
                  <c:v>9071.4378656633762</c:v>
                </c:pt>
                <c:pt idx="15">
                  <c:v>9129.2935942633721</c:v>
                </c:pt>
                <c:pt idx="16">
                  <c:v>9424.4655151433763</c:v>
                </c:pt>
                <c:pt idx="17">
                  <c:v>9773.2378341833737</c:v>
                </c:pt>
                <c:pt idx="18">
                  <c:v>9680.3625180233721</c:v>
                </c:pt>
                <c:pt idx="19">
                  <c:v>9228.3623845023722</c:v>
                </c:pt>
                <c:pt idx="20">
                  <c:v>8637.7118235423804</c:v>
                </c:pt>
                <c:pt idx="21">
                  <c:v>8004.1933186223723</c:v>
                </c:pt>
                <c:pt idx="22">
                  <c:v>7714.5142891823762</c:v>
                </c:pt>
                <c:pt idx="23">
                  <c:v>7153.2032865823721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'12'!$K$40:$K$63</c:f>
              <c:numCache>
                <c:formatCode>#,##0</c:formatCode>
                <c:ptCount val="24"/>
                <c:pt idx="0">
                  <c:v>638.58317799999998</c:v>
                </c:pt>
                <c:pt idx="1">
                  <c:v>798.27487040000005</c:v>
                </c:pt>
                <c:pt idx="2">
                  <c:v>1625.0603356000004</c:v>
                </c:pt>
                <c:pt idx="3">
                  <c:v>2046.5867824000002</c:v>
                </c:pt>
                <c:pt idx="4">
                  <c:v>1867.7157100000002</c:v>
                </c:pt>
                <c:pt idx="5">
                  <c:v>1390.9311504000002</c:v>
                </c:pt>
                <c:pt idx="6">
                  <c:v>1048.1864268000002</c:v>
                </c:pt>
                <c:pt idx="7">
                  <c:v>532.20653200000004</c:v>
                </c:pt>
                <c:pt idx="8">
                  <c:v>14.063243999999999</c:v>
                </c:pt>
                <c:pt idx="9">
                  <c:v>2.1897503999999994</c:v>
                </c:pt>
                <c:pt idx="10">
                  <c:v>162.89294599999997</c:v>
                </c:pt>
                <c:pt idx="11">
                  <c:v>162.99501079999993</c:v>
                </c:pt>
                <c:pt idx="12">
                  <c:v>3.2552387999999999</c:v>
                </c:pt>
                <c:pt idx="13">
                  <c:v>4.9014683999999997</c:v>
                </c:pt>
                <c:pt idx="14">
                  <c:v>3.2898008000000001</c:v>
                </c:pt>
                <c:pt idx="15">
                  <c:v>3.9008107999999999</c:v>
                </c:pt>
                <c:pt idx="16">
                  <c:v>3.0788628</c:v>
                </c:pt>
                <c:pt idx="17">
                  <c:v>3.6293660000000001</c:v>
                </c:pt>
                <c:pt idx="18">
                  <c:v>2.8158500000000002</c:v>
                </c:pt>
                <c:pt idx="19">
                  <c:v>2.791992</c:v>
                </c:pt>
                <c:pt idx="20">
                  <c:v>170.22412439999991</c:v>
                </c:pt>
                <c:pt idx="21">
                  <c:v>387.53903680000002</c:v>
                </c:pt>
                <c:pt idx="22">
                  <c:v>493.53977359999999</c:v>
                </c:pt>
                <c:pt idx="23">
                  <c:v>528.50580600000001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'12'!$C$40:$C$63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'12'!$L$40:$L$63</c:f>
              <c:numCache>
                <c:formatCode>#,##0</c:formatCode>
                <c:ptCount val="24"/>
                <c:pt idx="0">
                  <c:v>1931.5260800000001</c:v>
                </c:pt>
                <c:pt idx="1">
                  <c:v>1940.95982</c:v>
                </c:pt>
                <c:pt idx="2">
                  <c:v>1755.09968</c:v>
                </c:pt>
                <c:pt idx="3">
                  <c:v>1733.47576</c:v>
                </c:pt>
                <c:pt idx="4">
                  <c:v>1631.11906</c:v>
                </c:pt>
                <c:pt idx="5">
                  <c:v>1905.8813200000002</c:v>
                </c:pt>
                <c:pt idx="6">
                  <c:v>1858.17642</c:v>
                </c:pt>
                <c:pt idx="7">
                  <c:v>1923.7630800000004</c:v>
                </c:pt>
                <c:pt idx="8">
                  <c:v>2249.3145640000002</c:v>
                </c:pt>
                <c:pt idx="9">
                  <c:v>1976.7438920000002</c:v>
                </c:pt>
                <c:pt idx="10">
                  <c:v>2008.3086040000001</c:v>
                </c:pt>
                <c:pt idx="11">
                  <c:v>2022.3419200000003</c:v>
                </c:pt>
                <c:pt idx="12">
                  <c:v>2039.07736</c:v>
                </c:pt>
                <c:pt idx="13">
                  <c:v>2148.0478200000002</c:v>
                </c:pt>
                <c:pt idx="14">
                  <c:v>2040.7170000000001</c:v>
                </c:pt>
                <c:pt idx="15">
                  <c:v>2213.1479000000004</c:v>
                </c:pt>
                <c:pt idx="16">
                  <c:v>2272.1263920000001</c:v>
                </c:pt>
                <c:pt idx="17">
                  <c:v>2616.3602080000001</c:v>
                </c:pt>
                <c:pt idx="18">
                  <c:v>2559.3674760000004</c:v>
                </c:pt>
                <c:pt idx="19">
                  <c:v>2369.848524</c:v>
                </c:pt>
                <c:pt idx="20">
                  <c:v>1866.1874200000002</c:v>
                </c:pt>
                <c:pt idx="21">
                  <c:v>2110.2550200000001</c:v>
                </c:pt>
                <c:pt idx="22">
                  <c:v>2141.3725640000002</c:v>
                </c:pt>
                <c:pt idx="23">
                  <c:v>2042.3913600000001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432128"/>
        <c:axId val="246433664"/>
      </c:areaChart>
      <c:catAx>
        <c:axId val="246432128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64336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46433664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6432128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76"/>
          <c:y val="8.6274675005122217E-2"/>
          <c:w val="0.82175347808705579"/>
          <c:h val="0.70980528072395976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'02'!$D$40:$D$63</c:f>
              <c:numCache>
                <c:formatCode>#,##0</c:formatCode>
                <c:ptCount val="24"/>
                <c:pt idx="0">
                  <c:v>1694.8520950000002</c:v>
                </c:pt>
                <c:pt idx="1">
                  <c:v>1703.250855</c:v>
                </c:pt>
                <c:pt idx="2">
                  <c:v>1681.5786800000001</c:v>
                </c:pt>
                <c:pt idx="3">
                  <c:v>1664.1362300000001</c:v>
                </c:pt>
                <c:pt idx="4">
                  <c:v>1670.0373000000002</c:v>
                </c:pt>
                <c:pt idx="5">
                  <c:v>1635.3598650000001</c:v>
                </c:pt>
                <c:pt idx="6">
                  <c:v>1667.65714</c:v>
                </c:pt>
                <c:pt idx="7">
                  <c:v>1854.29422</c:v>
                </c:pt>
                <c:pt idx="8">
                  <c:v>1881.5820150000002</c:v>
                </c:pt>
                <c:pt idx="9">
                  <c:v>1917.14499</c:v>
                </c:pt>
                <c:pt idx="10">
                  <c:v>1903.2831900000001</c:v>
                </c:pt>
                <c:pt idx="11">
                  <c:v>1917.9355800000001</c:v>
                </c:pt>
                <c:pt idx="12">
                  <c:v>1894.6918500000002</c:v>
                </c:pt>
                <c:pt idx="13">
                  <c:v>1885.9065850000002</c:v>
                </c:pt>
                <c:pt idx="14">
                  <c:v>1910.5092050000001</c:v>
                </c:pt>
                <c:pt idx="15">
                  <c:v>1901.4935250000001</c:v>
                </c:pt>
                <c:pt idx="16">
                  <c:v>1888.9943090000002</c:v>
                </c:pt>
                <c:pt idx="17">
                  <c:v>1903.400709</c:v>
                </c:pt>
                <c:pt idx="18">
                  <c:v>1957.2998700000001</c:v>
                </c:pt>
                <c:pt idx="19">
                  <c:v>1973.1418200000001</c:v>
                </c:pt>
                <c:pt idx="20">
                  <c:v>1973.2930150000002</c:v>
                </c:pt>
                <c:pt idx="21">
                  <c:v>1950.9680850000002</c:v>
                </c:pt>
                <c:pt idx="22">
                  <c:v>1819.8092750000001</c:v>
                </c:pt>
                <c:pt idx="23">
                  <c:v>1839.0963800000002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'02'!$E$40:$E$63</c:f>
              <c:numCache>
                <c:formatCode>#,##0</c:formatCode>
                <c:ptCount val="24"/>
                <c:pt idx="0">
                  <c:v>509.87220305</c:v>
                </c:pt>
                <c:pt idx="1">
                  <c:v>488.19258832000003</c:v>
                </c:pt>
                <c:pt idx="2">
                  <c:v>406.42278700000003</c:v>
                </c:pt>
                <c:pt idx="3">
                  <c:v>390.14440919999993</c:v>
                </c:pt>
                <c:pt idx="4">
                  <c:v>267.48002511999994</c:v>
                </c:pt>
                <c:pt idx="5">
                  <c:v>271.76450991999997</c:v>
                </c:pt>
                <c:pt idx="6">
                  <c:v>290.97314487999989</c:v>
                </c:pt>
                <c:pt idx="7">
                  <c:v>1822.4596996</c:v>
                </c:pt>
                <c:pt idx="8">
                  <c:v>2100.3534659500001</c:v>
                </c:pt>
                <c:pt idx="9">
                  <c:v>2116.6871082500002</c:v>
                </c:pt>
                <c:pt idx="10">
                  <c:v>2145.746255</c:v>
                </c:pt>
                <c:pt idx="11">
                  <c:v>2164.0997189499999</c:v>
                </c:pt>
                <c:pt idx="12">
                  <c:v>1867.5202272000001</c:v>
                </c:pt>
                <c:pt idx="13">
                  <c:v>1740.5060740000001</c:v>
                </c:pt>
                <c:pt idx="14">
                  <c:v>1684.2160780000002</c:v>
                </c:pt>
                <c:pt idx="15">
                  <c:v>1363.7736377000001</c:v>
                </c:pt>
                <c:pt idx="16">
                  <c:v>1345.6147787</c:v>
                </c:pt>
                <c:pt idx="17">
                  <c:v>1848.19024575</c:v>
                </c:pt>
                <c:pt idx="18">
                  <c:v>2445.1507202500002</c:v>
                </c:pt>
                <c:pt idx="19">
                  <c:v>2430.211202</c:v>
                </c:pt>
                <c:pt idx="20">
                  <c:v>2383.1533076200003</c:v>
                </c:pt>
                <c:pt idx="21">
                  <c:v>1475.7642048</c:v>
                </c:pt>
                <c:pt idx="22">
                  <c:v>948.67950300000007</c:v>
                </c:pt>
                <c:pt idx="23">
                  <c:v>354.52427190000009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'02'!$F$40:$F$63</c:f>
              <c:numCache>
                <c:formatCode>#,##0</c:formatCode>
                <c:ptCount val="24"/>
                <c:pt idx="0">
                  <c:v>1270.053312</c:v>
                </c:pt>
                <c:pt idx="1">
                  <c:v>1240.2527010000001</c:v>
                </c:pt>
                <c:pt idx="2">
                  <c:v>1243.392701</c:v>
                </c:pt>
                <c:pt idx="3">
                  <c:v>1230.218106</c:v>
                </c:pt>
                <c:pt idx="4">
                  <c:v>1242.910202</c:v>
                </c:pt>
                <c:pt idx="5">
                  <c:v>1293.8440230000001</c:v>
                </c:pt>
                <c:pt idx="6">
                  <c:v>1529.01099</c:v>
                </c:pt>
                <c:pt idx="7">
                  <c:v>1803.278536</c:v>
                </c:pt>
                <c:pt idx="8">
                  <c:v>2082.393701</c:v>
                </c:pt>
                <c:pt idx="9">
                  <c:v>2082.785273</c:v>
                </c:pt>
                <c:pt idx="10">
                  <c:v>2100.1465900000003</c:v>
                </c:pt>
                <c:pt idx="11">
                  <c:v>2158.047384</c:v>
                </c:pt>
                <c:pt idx="12">
                  <c:v>2027.0561540000001</c:v>
                </c:pt>
                <c:pt idx="13">
                  <c:v>1843.1249780000001</c:v>
                </c:pt>
                <c:pt idx="14">
                  <c:v>1596.5672420000001</c:v>
                </c:pt>
                <c:pt idx="15">
                  <c:v>1599.4032300000001</c:v>
                </c:pt>
                <c:pt idx="16">
                  <c:v>1670.07303</c:v>
                </c:pt>
                <c:pt idx="17">
                  <c:v>1869.5941420000001</c:v>
                </c:pt>
                <c:pt idx="18">
                  <c:v>2233.4448419999999</c:v>
                </c:pt>
                <c:pt idx="19">
                  <c:v>2330.4021360000002</c:v>
                </c:pt>
                <c:pt idx="20">
                  <c:v>2192.7504570000001</c:v>
                </c:pt>
                <c:pt idx="21">
                  <c:v>1877.5971950000001</c:v>
                </c:pt>
                <c:pt idx="22">
                  <c:v>1547.1001470000001</c:v>
                </c:pt>
                <c:pt idx="23">
                  <c:v>1175.894084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'02'!$G$40:$G$63</c:f>
              <c:numCache>
                <c:formatCode>#,##0</c:formatCode>
                <c:ptCount val="24"/>
                <c:pt idx="0">
                  <c:v>1382.3936079230002</c:v>
                </c:pt>
                <c:pt idx="1">
                  <c:v>1296.0054061329995</c:v>
                </c:pt>
                <c:pt idx="2">
                  <c:v>1256.2081915730002</c:v>
                </c:pt>
                <c:pt idx="3">
                  <c:v>1221.3928980129961</c:v>
                </c:pt>
                <c:pt idx="4">
                  <c:v>1222.2889181730002</c:v>
                </c:pt>
                <c:pt idx="5">
                  <c:v>991.03493313299577</c:v>
                </c:pt>
                <c:pt idx="6">
                  <c:v>1135.2829375330004</c:v>
                </c:pt>
                <c:pt idx="7">
                  <c:v>1194.0454618739921</c:v>
                </c:pt>
                <c:pt idx="8">
                  <c:v>1405.8352457239998</c:v>
                </c:pt>
                <c:pt idx="9">
                  <c:v>1279.3846507439962</c:v>
                </c:pt>
                <c:pt idx="10">
                  <c:v>1301.1751304739919</c:v>
                </c:pt>
                <c:pt idx="11">
                  <c:v>1234.8889260839996</c:v>
                </c:pt>
                <c:pt idx="12">
                  <c:v>1246.7366423539963</c:v>
                </c:pt>
                <c:pt idx="13">
                  <c:v>1292.5415469939969</c:v>
                </c:pt>
                <c:pt idx="14">
                  <c:v>1192.3558935539959</c:v>
                </c:pt>
                <c:pt idx="15">
                  <c:v>1198.4817217739999</c:v>
                </c:pt>
                <c:pt idx="16">
                  <c:v>1173.4707986939925</c:v>
                </c:pt>
                <c:pt idx="17">
                  <c:v>1424.4811178439993</c:v>
                </c:pt>
                <c:pt idx="18">
                  <c:v>1425.8817327039928</c:v>
                </c:pt>
                <c:pt idx="19">
                  <c:v>1302.9144710930004</c:v>
                </c:pt>
                <c:pt idx="20">
                  <c:v>1363.3219880329998</c:v>
                </c:pt>
                <c:pt idx="21">
                  <c:v>1446.3242150129956</c:v>
                </c:pt>
                <c:pt idx="22">
                  <c:v>1551.5860648530006</c:v>
                </c:pt>
                <c:pt idx="23">
                  <c:v>1707.025574753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'02'!$H$40:$H$63</c:f>
              <c:numCache>
                <c:formatCode>#,##0</c:formatCode>
                <c:ptCount val="24"/>
                <c:pt idx="0">
                  <c:v>4498.1502127976155</c:v>
                </c:pt>
                <c:pt idx="1">
                  <c:v>4726.6222127976189</c:v>
                </c:pt>
                <c:pt idx="2">
                  <c:v>4727.1302127976187</c:v>
                </c:pt>
                <c:pt idx="3">
                  <c:v>4324.9982127976155</c:v>
                </c:pt>
                <c:pt idx="4">
                  <c:v>4433.5462127976189</c:v>
                </c:pt>
                <c:pt idx="5">
                  <c:v>4975.1382127976185</c:v>
                </c:pt>
                <c:pt idx="6">
                  <c:v>5045.5222127976185</c:v>
                </c:pt>
                <c:pt idx="7">
                  <c:v>4037.1062127976193</c:v>
                </c:pt>
                <c:pt idx="8">
                  <c:v>3927.9582127976191</c:v>
                </c:pt>
                <c:pt idx="9">
                  <c:v>3930.1022127976194</c:v>
                </c:pt>
                <c:pt idx="10">
                  <c:v>3692.1102127976192</c:v>
                </c:pt>
                <c:pt idx="11">
                  <c:v>3830.9542127976192</c:v>
                </c:pt>
                <c:pt idx="12">
                  <c:v>3986.962212797619</c:v>
                </c:pt>
                <c:pt idx="13">
                  <c:v>4401.0382127976154</c:v>
                </c:pt>
                <c:pt idx="14">
                  <c:v>4561.8622127976187</c:v>
                </c:pt>
                <c:pt idx="15">
                  <c:v>4685.4062127976185</c:v>
                </c:pt>
                <c:pt idx="16">
                  <c:v>4580.5382127976154</c:v>
                </c:pt>
                <c:pt idx="17">
                  <c:v>4152.5702127976147</c:v>
                </c:pt>
                <c:pt idx="18">
                  <c:v>3465.4782127976191</c:v>
                </c:pt>
                <c:pt idx="19">
                  <c:v>3119.5382127976191</c:v>
                </c:pt>
                <c:pt idx="20">
                  <c:v>2717.6222127976189</c:v>
                </c:pt>
                <c:pt idx="21">
                  <c:v>3390.7182127976189</c:v>
                </c:pt>
                <c:pt idx="22">
                  <c:v>3806.058212797619</c:v>
                </c:pt>
                <c:pt idx="23">
                  <c:v>4613.0342127976155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11264"/>
        <c:axId val="177283072"/>
      </c:areaChart>
      <c:catAx>
        <c:axId val="122411264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17728307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7283072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2411264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321548041776"/>
          <c:w val="0.97583240161445084"/>
          <c:h val="9.019628428799342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9"/>
          <c:y val="8.6274675005122217E-2"/>
          <c:w val="0.8254437869822483"/>
          <c:h val="0.71176606879225746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'02'!$J$40:$J$63</c:f>
              <c:numCache>
                <c:formatCode>#,##0</c:formatCode>
                <c:ptCount val="24"/>
                <c:pt idx="0">
                  <c:v>6692.1612967706187</c:v>
                </c:pt>
                <c:pt idx="1">
                  <c:v>6268.4553148506147</c:v>
                </c:pt>
                <c:pt idx="2">
                  <c:v>6116.8222671706189</c:v>
                </c:pt>
                <c:pt idx="3">
                  <c:v>5876.2640352106146</c:v>
                </c:pt>
                <c:pt idx="4">
                  <c:v>5935.7764516906191</c:v>
                </c:pt>
                <c:pt idx="5">
                  <c:v>6446.6844594506192</c:v>
                </c:pt>
                <c:pt idx="6">
                  <c:v>7254.3407944106193</c:v>
                </c:pt>
                <c:pt idx="7">
                  <c:v>8472.5323226716155</c:v>
                </c:pt>
                <c:pt idx="8">
                  <c:v>8981.5697692716167</c:v>
                </c:pt>
                <c:pt idx="9">
                  <c:v>9206.9101975916128</c:v>
                </c:pt>
                <c:pt idx="10">
                  <c:v>9348.8573890716125</c:v>
                </c:pt>
                <c:pt idx="11">
                  <c:v>9487.0941474316205</c:v>
                </c:pt>
                <c:pt idx="12">
                  <c:v>9305.8921243516197</c:v>
                </c:pt>
                <c:pt idx="13">
                  <c:v>9249.6158123916157</c:v>
                </c:pt>
                <c:pt idx="14">
                  <c:v>9187.5000277516156</c:v>
                </c:pt>
                <c:pt idx="15">
                  <c:v>9131.5589772716194</c:v>
                </c:pt>
                <c:pt idx="16">
                  <c:v>9048.5546267916161</c:v>
                </c:pt>
                <c:pt idx="17">
                  <c:v>9085.4679829916204</c:v>
                </c:pt>
                <c:pt idx="18">
                  <c:v>9422.8714481516126</c:v>
                </c:pt>
                <c:pt idx="19">
                  <c:v>9017.0152278906207</c:v>
                </c:pt>
                <c:pt idx="20">
                  <c:v>8402.3479260506156</c:v>
                </c:pt>
                <c:pt idx="21">
                  <c:v>7878.626712610615</c:v>
                </c:pt>
                <c:pt idx="22">
                  <c:v>7557.8454050506189</c:v>
                </c:pt>
                <c:pt idx="23">
                  <c:v>7104.3239258506192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'02'!$K$40:$K$63</c:f>
              <c:numCache>
                <c:formatCode>#,##0</c:formatCode>
                <c:ptCount val="24"/>
                <c:pt idx="0">
                  <c:v>573.53897000000006</c:v>
                </c:pt>
                <c:pt idx="1">
                  <c:v>943.79894439999998</c:v>
                </c:pt>
                <c:pt idx="2">
                  <c:v>1090.6207812</c:v>
                </c:pt>
                <c:pt idx="3">
                  <c:v>889.92591679999998</c:v>
                </c:pt>
                <c:pt idx="4">
                  <c:v>1058.4333424000001</c:v>
                </c:pt>
                <c:pt idx="5">
                  <c:v>1147.4839004</c:v>
                </c:pt>
                <c:pt idx="6">
                  <c:v>826.88310680000006</c:v>
                </c:pt>
                <c:pt idx="7">
                  <c:v>311.29766359999996</c:v>
                </c:pt>
                <c:pt idx="8">
                  <c:v>319.85632720000001</c:v>
                </c:pt>
                <c:pt idx="9">
                  <c:v>37.886653199999998</c:v>
                </c:pt>
                <c:pt idx="10">
                  <c:v>0.69458519999999924</c:v>
                </c:pt>
                <c:pt idx="11">
                  <c:v>1.1240304000000001</c:v>
                </c:pt>
                <c:pt idx="12">
                  <c:v>1.0599579999999993</c:v>
                </c:pt>
                <c:pt idx="13">
                  <c:v>186.80278039999996</c:v>
                </c:pt>
                <c:pt idx="14">
                  <c:v>0.80735959999999962</c:v>
                </c:pt>
                <c:pt idx="15">
                  <c:v>4.1744059999999994</c:v>
                </c:pt>
                <c:pt idx="16">
                  <c:v>0.20267840000000001</c:v>
                </c:pt>
                <c:pt idx="17">
                  <c:v>475.8247604</c:v>
                </c:pt>
                <c:pt idx="18">
                  <c:v>292.28492560000001</c:v>
                </c:pt>
                <c:pt idx="19">
                  <c:v>16.267889999999998</c:v>
                </c:pt>
                <c:pt idx="20">
                  <c:v>10.6922704</c:v>
                </c:pt>
                <c:pt idx="21">
                  <c:v>320.50925599999994</c:v>
                </c:pt>
                <c:pt idx="22">
                  <c:v>100.20795359999995</c:v>
                </c:pt>
                <c:pt idx="23">
                  <c:v>696.93741360000001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'02'!$C$40:$C$63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'02'!$L$40:$L$63</c:f>
              <c:numCache>
                <c:formatCode>#,##0</c:formatCode>
                <c:ptCount val="24"/>
                <c:pt idx="0">
                  <c:v>2089.6211640000001</c:v>
                </c:pt>
                <c:pt idx="1">
                  <c:v>2242.0695040000001</c:v>
                </c:pt>
                <c:pt idx="2">
                  <c:v>2107.2895240000003</c:v>
                </c:pt>
                <c:pt idx="3">
                  <c:v>2064.6999040000001</c:v>
                </c:pt>
                <c:pt idx="4">
                  <c:v>1842.052864</c:v>
                </c:pt>
                <c:pt idx="5">
                  <c:v>1572.9731840000002</c:v>
                </c:pt>
                <c:pt idx="6">
                  <c:v>1587.222524</c:v>
                </c:pt>
                <c:pt idx="7">
                  <c:v>1927.3541440000001</c:v>
                </c:pt>
                <c:pt idx="8">
                  <c:v>2096.6965440000004</c:v>
                </c:pt>
                <c:pt idx="9">
                  <c:v>2081.3073840000002</c:v>
                </c:pt>
                <c:pt idx="10">
                  <c:v>1792.909404</c:v>
                </c:pt>
                <c:pt idx="11">
                  <c:v>1817.7076440000001</c:v>
                </c:pt>
                <c:pt idx="12">
                  <c:v>1716.0150040000001</c:v>
                </c:pt>
                <c:pt idx="13">
                  <c:v>1726.6988040000001</c:v>
                </c:pt>
                <c:pt idx="14">
                  <c:v>1757.203244</c:v>
                </c:pt>
                <c:pt idx="15">
                  <c:v>1612.8249440000002</c:v>
                </c:pt>
                <c:pt idx="16">
                  <c:v>1609.9338240000002</c:v>
                </c:pt>
                <c:pt idx="17">
                  <c:v>1636.9436840000001</c:v>
                </c:pt>
                <c:pt idx="18">
                  <c:v>1812.0990040000001</c:v>
                </c:pt>
                <c:pt idx="19">
                  <c:v>2122.924724</c:v>
                </c:pt>
                <c:pt idx="20">
                  <c:v>2217.1007840000002</c:v>
                </c:pt>
                <c:pt idx="21">
                  <c:v>1942.235944</c:v>
                </c:pt>
                <c:pt idx="22">
                  <c:v>2015.179844</c:v>
                </c:pt>
                <c:pt idx="23">
                  <c:v>1888.3131840000001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95744"/>
        <c:axId val="177297280"/>
      </c:areaChart>
      <c:catAx>
        <c:axId val="177295744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2972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7297280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295744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792899408284023E-2"/>
          <c:y val="0.90392321548041776"/>
          <c:w val="0.97337278106508884"/>
          <c:h val="9.019628428799342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2175347808705579"/>
          <c:h val="0.70980528072395976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'03'!$C$40:$C$63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'03'!$D$40:$D$63</c:f>
              <c:numCache>
                <c:formatCode>#,##0</c:formatCode>
                <c:ptCount val="24"/>
                <c:pt idx="0">
                  <c:v>2187.5404290000001</c:v>
                </c:pt>
                <c:pt idx="1">
                  <c:v>2219.531054</c:v>
                </c:pt>
                <c:pt idx="2">
                  <c:v>2227.1199740000002</c:v>
                </c:pt>
                <c:pt idx="3">
                  <c:v>2193.7075239999999</c:v>
                </c:pt>
                <c:pt idx="4">
                  <c:v>2176.694845</c:v>
                </c:pt>
                <c:pt idx="5">
                  <c:v>2148.0970440000001</c:v>
                </c:pt>
                <c:pt idx="6">
                  <c:v>2220.2466490000002</c:v>
                </c:pt>
                <c:pt idx="7">
                  <c:v>2225.6376100000002</c:v>
                </c:pt>
                <c:pt idx="8">
                  <c:v>2226.2445900000002</c:v>
                </c:pt>
                <c:pt idx="9">
                  <c:v>2305.4914650000001</c:v>
                </c:pt>
                <c:pt idx="10">
                  <c:v>2229.4598550000001</c:v>
                </c:pt>
                <c:pt idx="11">
                  <c:v>2286.2357300000003</c:v>
                </c:pt>
                <c:pt idx="12">
                  <c:v>2268.2425750000002</c:v>
                </c:pt>
                <c:pt idx="13">
                  <c:v>2259.8661540000003</c:v>
                </c:pt>
                <c:pt idx="14">
                  <c:v>2234.1990390000001</c:v>
                </c:pt>
                <c:pt idx="15">
                  <c:v>2213.031559</c:v>
                </c:pt>
                <c:pt idx="16">
                  <c:v>2221.428539</c:v>
                </c:pt>
                <c:pt idx="17">
                  <c:v>2217.5883400000002</c:v>
                </c:pt>
                <c:pt idx="18">
                  <c:v>2191.778014</c:v>
                </c:pt>
                <c:pt idx="19">
                  <c:v>2243.6106640000003</c:v>
                </c:pt>
                <c:pt idx="20">
                  <c:v>2299.0534499999999</c:v>
                </c:pt>
                <c:pt idx="21">
                  <c:v>2266.799649</c:v>
                </c:pt>
                <c:pt idx="22">
                  <c:v>2185.0897890000001</c:v>
                </c:pt>
                <c:pt idx="23">
                  <c:v>2178.9576940000002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'03'!$C$40:$C$63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'03'!$E$40:$E$63</c:f>
              <c:numCache>
                <c:formatCode>#,##0</c:formatCode>
                <c:ptCount val="24"/>
                <c:pt idx="0">
                  <c:v>535.65589233000003</c:v>
                </c:pt>
                <c:pt idx="1">
                  <c:v>633.54347430000007</c:v>
                </c:pt>
                <c:pt idx="2">
                  <c:v>772.96756077000009</c:v>
                </c:pt>
                <c:pt idx="3">
                  <c:v>594.33564665000006</c:v>
                </c:pt>
                <c:pt idx="4">
                  <c:v>477.88231352000003</c:v>
                </c:pt>
                <c:pt idx="5">
                  <c:v>256.00002984999998</c:v>
                </c:pt>
                <c:pt idx="6">
                  <c:v>1083.6295512000002</c:v>
                </c:pt>
                <c:pt idx="7">
                  <c:v>2231.6411829500003</c:v>
                </c:pt>
                <c:pt idx="8">
                  <c:v>2929.3432984800002</c:v>
                </c:pt>
                <c:pt idx="9">
                  <c:v>2325.2253688000001</c:v>
                </c:pt>
                <c:pt idx="10">
                  <c:v>2045.90604005</c:v>
                </c:pt>
                <c:pt idx="11">
                  <c:v>1417.5718246000001</c:v>
                </c:pt>
                <c:pt idx="12">
                  <c:v>1151.1143943500001</c:v>
                </c:pt>
                <c:pt idx="13">
                  <c:v>880.63751884999999</c:v>
                </c:pt>
                <c:pt idx="14">
                  <c:v>510.6651056</c:v>
                </c:pt>
                <c:pt idx="15">
                  <c:v>508.49368885000001</c:v>
                </c:pt>
                <c:pt idx="16">
                  <c:v>630.25719560000005</c:v>
                </c:pt>
                <c:pt idx="17">
                  <c:v>898.28657980000003</c:v>
                </c:pt>
                <c:pt idx="18">
                  <c:v>2741.7763009</c:v>
                </c:pt>
                <c:pt idx="19">
                  <c:v>3779.18995915</c:v>
                </c:pt>
                <c:pt idx="20">
                  <c:v>3226.0587244500002</c:v>
                </c:pt>
                <c:pt idx="21">
                  <c:v>1802.3560598000001</c:v>
                </c:pt>
                <c:pt idx="22">
                  <c:v>877.99908160000007</c:v>
                </c:pt>
                <c:pt idx="23">
                  <c:v>524.41698380000003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'03'!$C$40:$C$63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'03'!$F$40:$F$63</c:f>
              <c:numCache>
                <c:formatCode>#,##0</c:formatCode>
                <c:ptCount val="24"/>
                <c:pt idx="0">
                  <c:v>327.35508299999998</c:v>
                </c:pt>
                <c:pt idx="1">
                  <c:v>315.89443799999992</c:v>
                </c:pt>
                <c:pt idx="2">
                  <c:v>327.17449899999997</c:v>
                </c:pt>
                <c:pt idx="3">
                  <c:v>331.82234999999997</c:v>
                </c:pt>
                <c:pt idx="4">
                  <c:v>351.86404999999996</c:v>
                </c:pt>
                <c:pt idx="5">
                  <c:v>349.05715799999996</c:v>
                </c:pt>
                <c:pt idx="6">
                  <c:v>440.55516700000004</c:v>
                </c:pt>
                <c:pt idx="7">
                  <c:v>487.43278400000003</c:v>
                </c:pt>
                <c:pt idx="8">
                  <c:v>475.37072799999999</c:v>
                </c:pt>
                <c:pt idx="9">
                  <c:v>471.99843400000003</c:v>
                </c:pt>
                <c:pt idx="10">
                  <c:v>468.01954999999998</c:v>
                </c:pt>
                <c:pt idx="11">
                  <c:v>402.27255000000002</c:v>
                </c:pt>
                <c:pt idx="12">
                  <c:v>327.11534499999993</c:v>
                </c:pt>
                <c:pt idx="13">
                  <c:v>324.19145199999997</c:v>
                </c:pt>
                <c:pt idx="14">
                  <c:v>328.36084499999993</c:v>
                </c:pt>
                <c:pt idx="15">
                  <c:v>329.91540099999997</c:v>
                </c:pt>
                <c:pt idx="16">
                  <c:v>329.00707799999998</c:v>
                </c:pt>
                <c:pt idx="17">
                  <c:v>332.53310599999998</c:v>
                </c:pt>
                <c:pt idx="18">
                  <c:v>409.05399</c:v>
                </c:pt>
                <c:pt idx="19">
                  <c:v>508.34190100000001</c:v>
                </c:pt>
                <c:pt idx="20">
                  <c:v>497.03204600000004</c:v>
                </c:pt>
                <c:pt idx="21">
                  <c:v>482.35340100000002</c:v>
                </c:pt>
                <c:pt idx="22">
                  <c:v>417.43475100000001</c:v>
                </c:pt>
                <c:pt idx="23">
                  <c:v>348.78016700000001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'03'!$C$40:$C$63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'03'!$G$40:$G$63</c:f>
              <c:numCache>
                <c:formatCode>#,##0</c:formatCode>
                <c:ptCount val="24"/>
                <c:pt idx="0">
                  <c:v>1729.1178421230006</c:v>
                </c:pt>
                <c:pt idx="1">
                  <c:v>1491.3788990730045</c:v>
                </c:pt>
                <c:pt idx="2">
                  <c:v>1461.2996786429956</c:v>
                </c:pt>
                <c:pt idx="3">
                  <c:v>1441.5686054430007</c:v>
                </c:pt>
                <c:pt idx="4">
                  <c:v>1600.1131887729964</c:v>
                </c:pt>
                <c:pt idx="5">
                  <c:v>2482.1236439229965</c:v>
                </c:pt>
                <c:pt idx="6">
                  <c:v>2524.9767192529957</c:v>
                </c:pt>
                <c:pt idx="7">
                  <c:v>2604.4296448839918</c:v>
                </c:pt>
                <c:pt idx="8">
                  <c:v>2749.6721047940009</c:v>
                </c:pt>
                <c:pt idx="9">
                  <c:v>2999.5675824340005</c:v>
                </c:pt>
                <c:pt idx="10">
                  <c:v>2813.9377958239957</c:v>
                </c:pt>
                <c:pt idx="11">
                  <c:v>3033.142800033992</c:v>
                </c:pt>
                <c:pt idx="12">
                  <c:v>2987.7935767639956</c:v>
                </c:pt>
                <c:pt idx="13">
                  <c:v>2883.9239466240037</c:v>
                </c:pt>
                <c:pt idx="14">
                  <c:v>2850.7315261939957</c:v>
                </c:pt>
                <c:pt idx="15">
                  <c:v>2722.8202380239964</c:v>
                </c:pt>
                <c:pt idx="16">
                  <c:v>2540.8801464339922</c:v>
                </c:pt>
                <c:pt idx="17">
                  <c:v>2566.4003852739961</c:v>
                </c:pt>
                <c:pt idx="18">
                  <c:v>2393.4990575339957</c:v>
                </c:pt>
                <c:pt idx="19">
                  <c:v>2521.5219144229959</c:v>
                </c:pt>
                <c:pt idx="20">
                  <c:v>2396.429914323</c:v>
                </c:pt>
                <c:pt idx="21">
                  <c:v>2297.9466034529928</c:v>
                </c:pt>
                <c:pt idx="22">
                  <c:v>2350.0310582130041</c:v>
                </c:pt>
                <c:pt idx="23">
                  <c:v>2088.3304312130003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'03'!$C$40:$C$63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'03'!$H$40:$H$63</c:f>
              <c:numCache>
                <c:formatCode>#,##0</c:formatCode>
                <c:ptCount val="24"/>
                <c:pt idx="0">
                  <c:v>3973.2668034993271</c:v>
                </c:pt>
                <c:pt idx="1">
                  <c:v>3732.7028034993273</c:v>
                </c:pt>
                <c:pt idx="2">
                  <c:v>3929.9908034993273</c:v>
                </c:pt>
                <c:pt idx="3">
                  <c:v>3773.6108034993272</c:v>
                </c:pt>
                <c:pt idx="4">
                  <c:v>3492.5388034993275</c:v>
                </c:pt>
                <c:pt idx="5">
                  <c:v>4010.0188034993275</c:v>
                </c:pt>
                <c:pt idx="6">
                  <c:v>3266.2068034993272</c:v>
                </c:pt>
                <c:pt idx="7">
                  <c:v>2339.3308034993274</c:v>
                </c:pt>
                <c:pt idx="8">
                  <c:v>2224.270803499327</c:v>
                </c:pt>
                <c:pt idx="9">
                  <c:v>2595.770803499327</c:v>
                </c:pt>
                <c:pt idx="10">
                  <c:v>2613.6668034993272</c:v>
                </c:pt>
                <c:pt idx="11">
                  <c:v>3304.3948034993273</c:v>
                </c:pt>
                <c:pt idx="12">
                  <c:v>3675.3839634993274</c:v>
                </c:pt>
                <c:pt idx="13">
                  <c:v>3736.1395834993273</c:v>
                </c:pt>
                <c:pt idx="14">
                  <c:v>4470.0903034993271</c:v>
                </c:pt>
                <c:pt idx="15">
                  <c:v>4645.7301834993241</c:v>
                </c:pt>
                <c:pt idx="16">
                  <c:v>4667.8228034993272</c:v>
                </c:pt>
                <c:pt idx="17">
                  <c:v>3935.4588034993271</c:v>
                </c:pt>
                <c:pt idx="18">
                  <c:v>2757.654803499327</c:v>
                </c:pt>
                <c:pt idx="19">
                  <c:v>2010.8148034993271</c:v>
                </c:pt>
                <c:pt idx="20">
                  <c:v>2243.9308034993273</c:v>
                </c:pt>
                <c:pt idx="21">
                  <c:v>2644.9948034993272</c:v>
                </c:pt>
                <c:pt idx="22">
                  <c:v>3235.4028034993271</c:v>
                </c:pt>
                <c:pt idx="23">
                  <c:v>4013.2868034993276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610176"/>
        <c:axId val="178611712"/>
      </c:areaChart>
      <c:catAx>
        <c:axId val="178610176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17861171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8611712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8610176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2544378698224852"/>
          <c:h val="0.7117660687922579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'03'!$C$40:$C$63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'03'!$J$40:$J$63</c:f>
              <c:numCache>
                <c:formatCode>#,##0</c:formatCode>
                <c:ptCount val="24"/>
                <c:pt idx="0">
                  <c:v>6102.4156787523279</c:v>
                </c:pt>
                <c:pt idx="1">
                  <c:v>5742.8418504723277</c:v>
                </c:pt>
                <c:pt idx="2">
                  <c:v>5526.5835787123233</c:v>
                </c:pt>
                <c:pt idx="3">
                  <c:v>5303.7836675923272</c:v>
                </c:pt>
                <c:pt idx="4">
                  <c:v>5247.7401767923193</c:v>
                </c:pt>
                <c:pt idx="5">
                  <c:v>5889.1643468723232</c:v>
                </c:pt>
                <c:pt idx="6">
                  <c:v>6803.5584067523232</c:v>
                </c:pt>
                <c:pt idx="7">
                  <c:v>7863.1109341333195</c:v>
                </c:pt>
                <c:pt idx="8">
                  <c:v>8374.2754055733312</c:v>
                </c:pt>
                <c:pt idx="9">
                  <c:v>8461.891492533332</c:v>
                </c:pt>
                <c:pt idx="10">
                  <c:v>8493.7563139733193</c:v>
                </c:pt>
                <c:pt idx="11">
                  <c:v>8628.837011333324</c:v>
                </c:pt>
                <c:pt idx="12">
                  <c:v>8545.3272942133244</c:v>
                </c:pt>
                <c:pt idx="13">
                  <c:v>8448.1791389733316</c:v>
                </c:pt>
                <c:pt idx="14">
                  <c:v>8328.0024880933233</c:v>
                </c:pt>
                <c:pt idx="15">
                  <c:v>8171.8091015733235</c:v>
                </c:pt>
                <c:pt idx="16">
                  <c:v>8169.5658017333235</c:v>
                </c:pt>
                <c:pt idx="17">
                  <c:v>8002.5702509733237</c:v>
                </c:pt>
                <c:pt idx="18">
                  <c:v>8380.3326875333241</c:v>
                </c:pt>
                <c:pt idx="19">
                  <c:v>8605.0950220723244</c:v>
                </c:pt>
                <c:pt idx="20">
                  <c:v>8082.0243238723278</c:v>
                </c:pt>
                <c:pt idx="21">
                  <c:v>7346.8688427523193</c:v>
                </c:pt>
                <c:pt idx="22">
                  <c:v>7049.4225593123319</c:v>
                </c:pt>
                <c:pt idx="23">
                  <c:v>6602.9117199123275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'03'!$C$40:$C$63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'03'!$K$40:$K$63</c:f>
              <c:numCache>
                <c:formatCode>#,##0</c:formatCode>
                <c:ptCount val="24"/>
                <c:pt idx="0">
                  <c:v>1099.9482312</c:v>
                </c:pt>
                <c:pt idx="1">
                  <c:v>1267.6262984</c:v>
                </c:pt>
                <c:pt idx="2">
                  <c:v>1853.6817772000002</c:v>
                </c:pt>
                <c:pt idx="3">
                  <c:v>1727.038102</c:v>
                </c:pt>
                <c:pt idx="4">
                  <c:v>1472.404164</c:v>
                </c:pt>
                <c:pt idx="5">
                  <c:v>1785.9929124</c:v>
                </c:pt>
                <c:pt idx="6">
                  <c:v>942.53814320000004</c:v>
                </c:pt>
                <c:pt idx="7">
                  <c:v>2.3221712000000001</c:v>
                </c:pt>
                <c:pt idx="8">
                  <c:v>2.3285592000000004</c:v>
                </c:pt>
                <c:pt idx="9">
                  <c:v>328.99482119999993</c:v>
                </c:pt>
                <c:pt idx="10">
                  <c:v>1.1195104</c:v>
                </c:pt>
                <c:pt idx="11">
                  <c:v>324.70559679999997</c:v>
                </c:pt>
                <c:pt idx="12">
                  <c:v>528.5310604</c:v>
                </c:pt>
                <c:pt idx="13">
                  <c:v>256.24761599999994</c:v>
                </c:pt>
                <c:pt idx="14">
                  <c:v>843.93483120000008</c:v>
                </c:pt>
                <c:pt idx="15">
                  <c:v>927.47596880000003</c:v>
                </c:pt>
                <c:pt idx="16">
                  <c:v>1044.0981408</c:v>
                </c:pt>
                <c:pt idx="17">
                  <c:v>501.12072360000002</c:v>
                </c:pt>
                <c:pt idx="18">
                  <c:v>11.989678399999999</c:v>
                </c:pt>
                <c:pt idx="19">
                  <c:v>1.9945999999999997</c:v>
                </c:pt>
                <c:pt idx="20">
                  <c:v>218.70741439999998</c:v>
                </c:pt>
                <c:pt idx="21">
                  <c:v>204.447214</c:v>
                </c:pt>
                <c:pt idx="22">
                  <c:v>211.155844</c:v>
                </c:pt>
                <c:pt idx="23">
                  <c:v>995.72815960000003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'03'!$C$40:$C$63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'03'!$L$40:$L$63</c:f>
              <c:numCache>
                <c:formatCode>#,##0</c:formatCode>
                <c:ptCount val="24"/>
                <c:pt idx="0">
                  <c:v>1550.57214</c:v>
                </c:pt>
                <c:pt idx="1">
                  <c:v>1382.5825200000002</c:v>
                </c:pt>
                <c:pt idx="2">
                  <c:v>1338.2871600000001</c:v>
                </c:pt>
                <c:pt idx="3">
                  <c:v>1304.22316</c:v>
                </c:pt>
                <c:pt idx="4">
                  <c:v>1378.9488600000002</c:v>
                </c:pt>
                <c:pt idx="5">
                  <c:v>1570.1394200000002</c:v>
                </c:pt>
                <c:pt idx="6">
                  <c:v>1789.5183400000001</c:v>
                </c:pt>
                <c:pt idx="7">
                  <c:v>2023.0389200000002</c:v>
                </c:pt>
                <c:pt idx="8">
                  <c:v>2228.29756</c:v>
                </c:pt>
                <c:pt idx="9">
                  <c:v>1907.1673400000002</c:v>
                </c:pt>
                <c:pt idx="10">
                  <c:v>1676.1142200000002</c:v>
                </c:pt>
                <c:pt idx="11">
                  <c:v>1490.0751</c:v>
                </c:pt>
                <c:pt idx="12">
                  <c:v>1335.7915</c:v>
                </c:pt>
                <c:pt idx="13">
                  <c:v>1380.3319000000001</c:v>
                </c:pt>
                <c:pt idx="14">
                  <c:v>1222.1095</c:v>
                </c:pt>
                <c:pt idx="15">
                  <c:v>1320.7060000000001</c:v>
                </c:pt>
                <c:pt idx="16">
                  <c:v>1175.7318200000002</c:v>
                </c:pt>
                <c:pt idx="17">
                  <c:v>1446.5762400000001</c:v>
                </c:pt>
                <c:pt idx="18">
                  <c:v>2101.4398000000001</c:v>
                </c:pt>
                <c:pt idx="19">
                  <c:v>2456.3896199999999</c:v>
                </c:pt>
                <c:pt idx="20">
                  <c:v>2361.7732000000001</c:v>
                </c:pt>
                <c:pt idx="21">
                  <c:v>1943.13446</c:v>
                </c:pt>
                <c:pt idx="22">
                  <c:v>1805.3790800000004</c:v>
                </c:pt>
                <c:pt idx="23">
                  <c:v>1555.1322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636672"/>
        <c:axId val="178638208"/>
      </c:areaChart>
      <c:catAx>
        <c:axId val="178636672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86382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78638208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8636672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2175347808705579"/>
          <c:h val="0.70980528072395976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'04'!$C$40:$C$63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'04'!$D$40:$D$63</c:f>
              <c:numCache>
                <c:formatCode>#,##0</c:formatCode>
                <c:ptCount val="24"/>
                <c:pt idx="0">
                  <c:v>2308.6648700000001</c:v>
                </c:pt>
                <c:pt idx="1">
                  <c:v>2249.7665190000002</c:v>
                </c:pt>
                <c:pt idx="2">
                  <c:v>2201.5068060000003</c:v>
                </c:pt>
                <c:pt idx="3">
                  <c:v>2220.5373290000002</c:v>
                </c:pt>
                <c:pt idx="4">
                  <c:v>2196.0512320000003</c:v>
                </c:pt>
                <c:pt idx="5">
                  <c:v>2264.4946650000002</c:v>
                </c:pt>
                <c:pt idx="6">
                  <c:v>2288.2427710000002</c:v>
                </c:pt>
                <c:pt idx="7">
                  <c:v>2430.2432330000001</c:v>
                </c:pt>
                <c:pt idx="8">
                  <c:v>2435.7118949999999</c:v>
                </c:pt>
                <c:pt idx="9">
                  <c:v>2418.1646450000003</c:v>
                </c:pt>
                <c:pt idx="10">
                  <c:v>2448.4162940000001</c:v>
                </c:pt>
                <c:pt idx="11">
                  <c:v>2461.8229759999999</c:v>
                </c:pt>
                <c:pt idx="12">
                  <c:v>2389.4561100000001</c:v>
                </c:pt>
                <c:pt idx="13">
                  <c:v>2298.3937220000003</c:v>
                </c:pt>
                <c:pt idx="14">
                  <c:v>2297.877109</c:v>
                </c:pt>
                <c:pt idx="15">
                  <c:v>2275.5231250000002</c:v>
                </c:pt>
                <c:pt idx="16">
                  <c:v>2300.279751</c:v>
                </c:pt>
                <c:pt idx="17">
                  <c:v>2283.746901</c:v>
                </c:pt>
                <c:pt idx="18">
                  <c:v>2246.2453700000001</c:v>
                </c:pt>
                <c:pt idx="19">
                  <c:v>2340.4697289999999</c:v>
                </c:pt>
                <c:pt idx="20">
                  <c:v>2411.944019</c:v>
                </c:pt>
                <c:pt idx="21">
                  <c:v>2414.2484570000001</c:v>
                </c:pt>
                <c:pt idx="22">
                  <c:v>2363.8032880000001</c:v>
                </c:pt>
                <c:pt idx="23">
                  <c:v>2170.5070580000001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'04'!$C$40:$C$63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'04'!$E$40:$E$63</c:f>
              <c:numCache>
                <c:formatCode>#,##0</c:formatCode>
                <c:ptCount val="24"/>
                <c:pt idx="0">
                  <c:v>1010.6804756700001</c:v>
                </c:pt>
                <c:pt idx="1">
                  <c:v>908.85311009999998</c:v>
                </c:pt>
                <c:pt idx="2">
                  <c:v>439.59214897999999</c:v>
                </c:pt>
                <c:pt idx="3">
                  <c:v>474.37045280000001</c:v>
                </c:pt>
                <c:pt idx="4">
                  <c:v>445.68233855</c:v>
                </c:pt>
                <c:pt idx="5">
                  <c:v>585.10946730000001</c:v>
                </c:pt>
                <c:pt idx="6">
                  <c:v>1758.9773124200001</c:v>
                </c:pt>
                <c:pt idx="7">
                  <c:v>2570.7811624200003</c:v>
                </c:pt>
                <c:pt idx="8">
                  <c:v>3350.0844579500003</c:v>
                </c:pt>
                <c:pt idx="9">
                  <c:v>2662.3698175</c:v>
                </c:pt>
                <c:pt idx="10">
                  <c:v>1880.500702</c:v>
                </c:pt>
                <c:pt idx="11">
                  <c:v>1265.64045925</c:v>
                </c:pt>
                <c:pt idx="12">
                  <c:v>1270.2655985000001</c:v>
                </c:pt>
                <c:pt idx="13">
                  <c:v>1012.3953240000001</c:v>
                </c:pt>
                <c:pt idx="14">
                  <c:v>864.87696449999999</c:v>
                </c:pt>
                <c:pt idx="15">
                  <c:v>680.67301450000002</c:v>
                </c:pt>
                <c:pt idx="16">
                  <c:v>675.14418850000004</c:v>
                </c:pt>
                <c:pt idx="17">
                  <c:v>729.15017875000001</c:v>
                </c:pt>
                <c:pt idx="18">
                  <c:v>1672.2325087500001</c:v>
                </c:pt>
                <c:pt idx="19">
                  <c:v>2139.082797</c:v>
                </c:pt>
                <c:pt idx="20">
                  <c:v>2884.5215985</c:v>
                </c:pt>
                <c:pt idx="21">
                  <c:v>3508.8922225300003</c:v>
                </c:pt>
                <c:pt idx="22">
                  <c:v>3045.9985404500003</c:v>
                </c:pt>
                <c:pt idx="23">
                  <c:v>1610.51204785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'04'!$C$40:$C$63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'04'!$F$40:$F$63</c:f>
              <c:numCache>
                <c:formatCode>#,##0</c:formatCode>
                <c:ptCount val="24"/>
                <c:pt idx="0">
                  <c:v>460.40224710000001</c:v>
                </c:pt>
                <c:pt idx="1">
                  <c:v>454.82528400000001</c:v>
                </c:pt>
                <c:pt idx="2">
                  <c:v>455.006078</c:v>
                </c:pt>
                <c:pt idx="3">
                  <c:v>453.93575600000003</c:v>
                </c:pt>
                <c:pt idx="4">
                  <c:v>452.75599</c:v>
                </c:pt>
                <c:pt idx="5">
                  <c:v>460.71406899999999</c:v>
                </c:pt>
                <c:pt idx="6">
                  <c:v>505.212784</c:v>
                </c:pt>
                <c:pt idx="7">
                  <c:v>538.51457800000003</c:v>
                </c:pt>
                <c:pt idx="8">
                  <c:v>541.37478399999998</c:v>
                </c:pt>
                <c:pt idx="9">
                  <c:v>539.06199000000004</c:v>
                </c:pt>
                <c:pt idx="10">
                  <c:v>473.74540100000002</c:v>
                </c:pt>
                <c:pt idx="11">
                  <c:v>473.68128400000001</c:v>
                </c:pt>
                <c:pt idx="12">
                  <c:v>470.274812</c:v>
                </c:pt>
                <c:pt idx="13">
                  <c:v>468.53760200000005</c:v>
                </c:pt>
                <c:pt idx="14">
                  <c:v>462.426312</c:v>
                </c:pt>
                <c:pt idx="15">
                  <c:v>466.58578400000005</c:v>
                </c:pt>
                <c:pt idx="16">
                  <c:v>465.551695</c:v>
                </c:pt>
                <c:pt idx="17">
                  <c:v>461.66843399999999</c:v>
                </c:pt>
                <c:pt idx="18">
                  <c:v>466.56422300000003</c:v>
                </c:pt>
                <c:pt idx="19">
                  <c:v>468.18128400000001</c:v>
                </c:pt>
                <c:pt idx="20">
                  <c:v>444.48041899999998</c:v>
                </c:pt>
                <c:pt idx="21">
                  <c:v>536.296784</c:v>
                </c:pt>
                <c:pt idx="22">
                  <c:v>474.156901</c:v>
                </c:pt>
                <c:pt idx="23">
                  <c:v>470.03310600000003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'04'!$C$40:$C$63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'04'!$G$40:$G$63</c:f>
              <c:numCache>
                <c:formatCode>#,##0</c:formatCode>
                <c:ptCount val="24"/>
                <c:pt idx="0">
                  <c:v>2120.2109225749964</c:v>
                </c:pt>
                <c:pt idx="1">
                  <c:v>2299.5439932449999</c:v>
                </c:pt>
                <c:pt idx="2">
                  <c:v>2630.7298682450046</c:v>
                </c:pt>
                <c:pt idx="3">
                  <c:v>2556.1278465850005</c:v>
                </c:pt>
                <c:pt idx="4">
                  <c:v>2527.8370377949914</c:v>
                </c:pt>
                <c:pt idx="5">
                  <c:v>2304.0677014449998</c:v>
                </c:pt>
                <c:pt idx="6">
                  <c:v>2491.0780174850047</c:v>
                </c:pt>
                <c:pt idx="7">
                  <c:v>2413.0770571819994</c:v>
                </c:pt>
                <c:pt idx="8">
                  <c:v>2482.0064573719992</c:v>
                </c:pt>
                <c:pt idx="9">
                  <c:v>2745.332501341999</c:v>
                </c:pt>
                <c:pt idx="10">
                  <c:v>2709.8502296819925</c:v>
                </c:pt>
                <c:pt idx="11">
                  <c:v>2718.4392074259958</c:v>
                </c:pt>
                <c:pt idx="12">
                  <c:v>2686.3359936989923</c:v>
                </c:pt>
                <c:pt idx="13">
                  <c:v>2552.4223420029921</c:v>
                </c:pt>
                <c:pt idx="14">
                  <c:v>2597.276520670996</c:v>
                </c:pt>
                <c:pt idx="15">
                  <c:v>2830.0804406479961</c:v>
                </c:pt>
                <c:pt idx="16">
                  <c:v>2728.5649615019997</c:v>
                </c:pt>
                <c:pt idx="17">
                  <c:v>2992.3276680919962</c:v>
                </c:pt>
                <c:pt idx="18">
                  <c:v>2838.0782690119963</c:v>
                </c:pt>
                <c:pt idx="19">
                  <c:v>2802.6220253050042</c:v>
                </c:pt>
                <c:pt idx="20">
                  <c:v>2673.4607251249954</c:v>
                </c:pt>
                <c:pt idx="21">
                  <c:v>2675.2877818949919</c:v>
                </c:pt>
                <c:pt idx="22">
                  <c:v>2637.6782037749958</c:v>
                </c:pt>
                <c:pt idx="23">
                  <c:v>2900.8942156149997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'04'!$C$40:$C$63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'04'!$H$40:$H$63</c:f>
              <c:numCache>
                <c:formatCode>#,##0</c:formatCode>
                <c:ptCount val="24"/>
                <c:pt idx="0">
                  <c:v>2436.8369111111115</c:v>
                </c:pt>
                <c:pt idx="1">
                  <c:v>2329.2369111111111</c:v>
                </c:pt>
                <c:pt idx="2">
                  <c:v>2462.6969111111111</c:v>
                </c:pt>
                <c:pt idx="3">
                  <c:v>2243.2369111111111</c:v>
                </c:pt>
                <c:pt idx="4">
                  <c:v>2379.0009111111112</c:v>
                </c:pt>
                <c:pt idx="5">
                  <c:v>2980.0009111111112</c:v>
                </c:pt>
                <c:pt idx="6">
                  <c:v>2288.8489111111112</c:v>
                </c:pt>
                <c:pt idx="7">
                  <c:v>1918.0369111111111</c:v>
                </c:pt>
                <c:pt idx="8">
                  <c:v>1899.2369111111111</c:v>
                </c:pt>
                <c:pt idx="9">
                  <c:v>2468.6008511111113</c:v>
                </c:pt>
                <c:pt idx="10">
                  <c:v>3068.7695311111115</c:v>
                </c:pt>
                <c:pt idx="11">
                  <c:v>3710.1615911111116</c:v>
                </c:pt>
                <c:pt idx="12">
                  <c:v>3773.2345311111112</c:v>
                </c:pt>
                <c:pt idx="13">
                  <c:v>4134.6589911111114</c:v>
                </c:pt>
                <c:pt idx="14">
                  <c:v>4085.0239311111113</c:v>
                </c:pt>
                <c:pt idx="15">
                  <c:v>4040.8410311111074</c:v>
                </c:pt>
                <c:pt idx="16">
                  <c:v>4130.4157711111111</c:v>
                </c:pt>
                <c:pt idx="17">
                  <c:v>3646.7757911111116</c:v>
                </c:pt>
                <c:pt idx="18">
                  <c:v>2774.4879111111113</c:v>
                </c:pt>
                <c:pt idx="19">
                  <c:v>2134.0409111111112</c:v>
                </c:pt>
                <c:pt idx="20">
                  <c:v>1708.5969111111112</c:v>
                </c:pt>
                <c:pt idx="21">
                  <c:v>1322.1569111111112</c:v>
                </c:pt>
                <c:pt idx="22">
                  <c:v>1598.6969111111111</c:v>
                </c:pt>
                <c:pt idx="23">
                  <c:v>2432.5449111111111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146560"/>
        <c:axId val="182148096"/>
      </c:areaChart>
      <c:catAx>
        <c:axId val="182146560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18214809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2148096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146560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VERWENDUNG</a:t>
            </a:r>
          </a:p>
        </c:rich>
      </c:tx>
      <c:layout>
        <c:manualLayout>
          <c:xMode val="edge"/>
          <c:yMode val="edge"/>
          <c:x val="0.35798816568047337"/>
          <c:y val="1.764705882352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1183431952663"/>
          <c:y val="8.6274675005122176E-2"/>
          <c:w val="0.82544378698224852"/>
          <c:h val="0.7117660687922579"/>
        </c:manualLayout>
      </c:layout>
      <c:areaChart>
        <c:grouping val="stacked"/>
        <c:varyColors val="0"/>
        <c:ser>
          <c:idx val="3"/>
          <c:order val="0"/>
          <c:tx>
            <c:v>Abgabe an Endverbraucher inkl. Netzverluste und Eigenbedarf aus dem Netz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'04'!$C$40:$C$63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'04'!$J$40:$J$63</c:f>
              <c:numCache>
                <c:formatCode>#,##0</c:formatCode>
                <c:ptCount val="24"/>
                <c:pt idx="0">
                  <c:v>6082.8195252561072</c:v>
                </c:pt>
                <c:pt idx="1">
                  <c:v>5785.8446286561111</c:v>
                </c:pt>
                <c:pt idx="2">
                  <c:v>5641.2343251361153</c:v>
                </c:pt>
                <c:pt idx="3">
                  <c:v>5479.6935146961114</c:v>
                </c:pt>
                <c:pt idx="4">
                  <c:v>5471.6594186561033</c:v>
                </c:pt>
                <c:pt idx="5">
                  <c:v>5922.6162818561115</c:v>
                </c:pt>
                <c:pt idx="6">
                  <c:v>6753.6479928161152</c:v>
                </c:pt>
                <c:pt idx="7">
                  <c:v>7667.4804705131119</c:v>
                </c:pt>
                <c:pt idx="8">
                  <c:v>8277.9137594331114</c:v>
                </c:pt>
                <c:pt idx="9">
                  <c:v>8368.9964665531061</c:v>
                </c:pt>
                <c:pt idx="10">
                  <c:v>8463.3715321931031</c:v>
                </c:pt>
                <c:pt idx="11">
                  <c:v>8641.4615001871061</c:v>
                </c:pt>
                <c:pt idx="12">
                  <c:v>8550.2905137101025</c:v>
                </c:pt>
                <c:pt idx="13">
                  <c:v>8322.8908467141027</c:v>
                </c:pt>
                <c:pt idx="14">
                  <c:v>8178.0138876821075</c:v>
                </c:pt>
                <c:pt idx="15">
                  <c:v>8006.0830576591034</c:v>
                </c:pt>
                <c:pt idx="16">
                  <c:v>7842.6016055131113</c:v>
                </c:pt>
                <c:pt idx="17">
                  <c:v>7769.8721749531078</c:v>
                </c:pt>
                <c:pt idx="18">
                  <c:v>7727.1166074731118</c:v>
                </c:pt>
                <c:pt idx="19">
                  <c:v>7619.2566576161153</c:v>
                </c:pt>
                <c:pt idx="20">
                  <c:v>7810.4065831361113</c:v>
                </c:pt>
                <c:pt idx="21">
                  <c:v>7375.4720601361032</c:v>
                </c:pt>
                <c:pt idx="22">
                  <c:v>7109.6851019361075</c:v>
                </c:pt>
                <c:pt idx="23">
                  <c:v>6607.4933657761112</c:v>
                </c:pt>
              </c:numCache>
            </c:numRef>
          </c:val>
        </c:ser>
        <c:ser>
          <c:idx val="2"/>
          <c:order val="1"/>
          <c:tx>
            <c:v>Verbrauch für Pumpspeicherung</c:v>
          </c:tx>
          <c:spPr>
            <a:solidFill>
              <a:srgbClr val="7B99D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'04'!$C$40:$C$63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'04'!$K$40:$K$63</c:f>
              <c:numCache>
                <c:formatCode>#,##0</c:formatCode>
                <c:ptCount val="24"/>
                <c:pt idx="0">
                  <c:v>31.290521199999997</c:v>
                </c:pt>
                <c:pt idx="1">
                  <c:v>25.1927488</c:v>
                </c:pt>
                <c:pt idx="2">
                  <c:v>580.54028720000008</c:v>
                </c:pt>
                <c:pt idx="3">
                  <c:v>619.87010080000005</c:v>
                </c:pt>
                <c:pt idx="4">
                  <c:v>620.51779080000006</c:v>
                </c:pt>
                <c:pt idx="5">
                  <c:v>662.48335200000008</c:v>
                </c:pt>
                <c:pt idx="6">
                  <c:v>614.3763232</c:v>
                </c:pt>
                <c:pt idx="7">
                  <c:v>0.29223120000000002</c:v>
                </c:pt>
                <c:pt idx="8">
                  <c:v>2.8263660000000002</c:v>
                </c:pt>
                <c:pt idx="9">
                  <c:v>250.43213839999999</c:v>
                </c:pt>
                <c:pt idx="10">
                  <c:v>134.12582559999998</c:v>
                </c:pt>
                <c:pt idx="11">
                  <c:v>167.54421759999994</c:v>
                </c:pt>
                <c:pt idx="12">
                  <c:v>162.7707316</c:v>
                </c:pt>
                <c:pt idx="13">
                  <c:v>409.8553344</c:v>
                </c:pt>
                <c:pt idx="14">
                  <c:v>216.95144959999996</c:v>
                </c:pt>
                <c:pt idx="15">
                  <c:v>258.03073760000001</c:v>
                </c:pt>
                <c:pt idx="16">
                  <c:v>497.23636160000001</c:v>
                </c:pt>
                <c:pt idx="17">
                  <c:v>461.48169799999999</c:v>
                </c:pt>
                <c:pt idx="18">
                  <c:v>460.43007440000002</c:v>
                </c:pt>
                <c:pt idx="19">
                  <c:v>226.1249488</c:v>
                </c:pt>
                <c:pt idx="20">
                  <c:v>3.0233255999999993</c:v>
                </c:pt>
                <c:pt idx="21">
                  <c:v>3.4583164000000002</c:v>
                </c:pt>
                <c:pt idx="22">
                  <c:v>109.8453624</c:v>
                </c:pt>
                <c:pt idx="23">
                  <c:v>488.90031280000005</c:v>
                </c:pt>
              </c:numCache>
            </c:numRef>
          </c:val>
        </c:ser>
        <c:ser>
          <c:idx val="0"/>
          <c:order val="2"/>
          <c:tx>
            <c:v>Physikalische Exporte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'04'!$C$40:$C$63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'04'!$L$40:$L$63</c:f>
              <c:numCache>
                <c:formatCode>#,##0</c:formatCode>
                <c:ptCount val="24"/>
                <c:pt idx="0">
                  <c:v>2222.6853799999999</c:v>
                </c:pt>
                <c:pt idx="1">
                  <c:v>2431.1884399999999</c:v>
                </c:pt>
                <c:pt idx="2">
                  <c:v>1967.7572</c:v>
                </c:pt>
                <c:pt idx="3">
                  <c:v>1848.6446800000001</c:v>
                </c:pt>
                <c:pt idx="4">
                  <c:v>1909.1503</c:v>
                </c:pt>
                <c:pt idx="5">
                  <c:v>2009.28718</c:v>
                </c:pt>
                <c:pt idx="6">
                  <c:v>1964.3354800000002</c:v>
                </c:pt>
                <c:pt idx="7">
                  <c:v>2202.8802400000004</c:v>
                </c:pt>
                <c:pt idx="8">
                  <c:v>2427.6743799999999</c:v>
                </c:pt>
                <c:pt idx="9">
                  <c:v>2214.1012000000001</c:v>
                </c:pt>
                <c:pt idx="10">
                  <c:v>1983.7848000000001</c:v>
                </c:pt>
                <c:pt idx="11">
                  <c:v>1820.7398000000001</c:v>
                </c:pt>
                <c:pt idx="12">
                  <c:v>1876.5058000000004</c:v>
                </c:pt>
                <c:pt idx="13">
                  <c:v>1733.6618000000001</c:v>
                </c:pt>
                <c:pt idx="14">
                  <c:v>1912.5155000000002</c:v>
                </c:pt>
                <c:pt idx="15">
                  <c:v>2029.5896</c:v>
                </c:pt>
                <c:pt idx="16">
                  <c:v>1960.1184000000001</c:v>
                </c:pt>
                <c:pt idx="17">
                  <c:v>1882.3151</c:v>
                </c:pt>
                <c:pt idx="18">
                  <c:v>1810.0616</c:v>
                </c:pt>
                <c:pt idx="19">
                  <c:v>2039.0151400000002</c:v>
                </c:pt>
                <c:pt idx="20">
                  <c:v>2309.5737640000002</c:v>
                </c:pt>
                <c:pt idx="21">
                  <c:v>3077.9517800000003</c:v>
                </c:pt>
                <c:pt idx="22">
                  <c:v>2900.8033800000003</c:v>
                </c:pt>
                <c:pt idx="23">
                  <c:v>2488.0976600000004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177152"/>
        <c:axId val="182178944"/>
      </c:areaChart>
      <c:catAx>
        <c:axId val="182177152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178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2178944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C8C8C8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177152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792899408284023E-2"/>
          <c:y val="0.90392156862745099"/>
          <c:w val="0.97337278106508884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406044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AUFBRINGUNG</a:t>
            </a:r>
          </a:p>
        </c:rich>
      </c:tx>
      <c:layout>
        <c:manualLayout>
          <c:xMode val="edge"/>
          <c:yMode val="edge"/>
          <c:x val="0.37462299085726064"/>
          <c:y val="1.3725490196078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1531966242162"/>
          <c:y val="8.6274675005122176E-2"/>
          <c:w val="0.82175347808705579"/>
          <c:h val="0.70980528072395976"/>
        </c:manualLayout>
      </c:layout>
      <c:areaChart>
        <c:grouping val="stacked"/>
        <c:varyColors val="0"/>
        <c:ser>
          <c:idx val="0"/>
          <c:order val="0"/>
          <c:tx>
            <c:v>Erzeugung aus Laufkraftwerken</c:v>
          </c:tx>
          <c:spPr>
            <a:solidFill>
              <a:srgbClr val="BCC1F2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'05'!$C$40:$C$63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'05'!$D$40:$D$63</c:f>
              <c:numCache>
                <c:formatCode>#,##0</c:formatCode>
                <c:ptCount val="24"/>
                <c:pt idx="0">
                  <c:v>3368.7905460000002</c:v>
                </c:pt>
                <c:pt idx="1">
                  <c:v>3338.4436680000003</c:v>
                </c:pt>
                <c:pt idx="2">
                  <c:v>3318.9176620000003</c:v>
                </c:pt>
                <c:pt idx="3">
                  <c:v>3321.3427880000004</c:v>
                </c:pt>
                <c:pt idx="4">
                  <c:v>3308.3138940000003</c:v>
                </c:pt>
                <c:pt idx="5">
                  <c:v>3264.6924370000002</c:v>
                </c:pt>
                <c:pt idx="6">
                  <c:v>3338.138715</c:v>
                </c:pt>
                <c:pt idx="7">
                  <c:v>3402.9998720000003</c:v>
                </c:pt>
                <c:pt idx="8">
                  <c:v>3421.118383</c:v>
                </c:pt>
                <c:pt idx="9">
                  <c:v>3474.5554990000001</c:v>
                </c:pt>
                <c:pt idx="10">
                  <c:v>3459.1383810000002</c:v>
                </c:pt>
                <c:pt idx="11">
                  <c:v>3470.1791870000002</c:v>
                </c:pt>
                <c:pt idx="12">
                  <c:v>3429.4416000000001</c:v>
                </c:pt>
                <c:pt idx="13">
                  <c:v>3405.0363300000004</c:v>
                </c:pt>
                <c:pt idx="14">
                  <c:v>3381.7226570000003</c:v>
                </c:pt>
                <c:pt idx="15">
                  <c:v>3383.388915</c:v>
                </c:pt>
                <c:pt idx="16">
                  <c:v>3414.3050120000003</c:v>
                </c:pt>
                <c:pt idx="17">
                  <c:v>3431.4163480000002</c:v>
                </c:pt>
                <c:pt idx="18">
                  <c:v>3452.2138060000002</c:v>
                </c:pt>
                <c:pt idx="19">
                  <c:v>3462.5364330000002</c:v>
                </c:pt>
                <c:pt idx="20">
                  <c:v>3446.653331</c:v>
                </c:pt>
                <c:pt idx="21">
                  <c:v>3478.201787</c:v>
                </c:pt>
                <c:pt idx="22">
                  <c:v>3441.470476</c:v>
                </c:pt>
                <c:pt idx="23">
                  <c:v>3415.3272200000001</c:v>
                </c:pt>
              </c:numCache>
            </c:numRef>
          </c:val>
        </c:ser>
        <c:ser>
          <c:idx val="2"/>
          <c:order val="1"/>
          <c:tx>
            <c:v>Erzeugung aus Speicherkraftwerken</c:v>
          </c:tx>
          <c:spPr>
            <a:solidFill>
              <a:srgbClr val="37679B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'05'!$C$40:$C$63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'05'!$E$40:$E$63</c:f>
              <c:numCache>
                <c:formatCode>#,##0</c:formatCode>
                <c:ptCount val="24"/>
                <c:pt idx="0">
                  <c:v>1565.0976887500001</c:v>
                </c:pt>
                <c:pt idx="1">
                  <c:v>1015.31697525</c:v>
                </c:pt>
                <c:pt idx="2">
                  <c:v>935.82989000000009</c:v>
                </c:pt>
                <c:pt idx="3">
                  <c:v>1217.9214837500001</c:v>
                </c:pt>
                <c:pt idx="4">
                  <c:v>808.54664124999999</c:v>
                </c:pt>
                <c:pt idx="5">
                  <c:v>803.12141450000001</c:v>
                </c:pt>
                <c:pt idx="6">
                  <c:v>1648.7212440000001</c:v>
                </c:pt>
                <c:pt idx="7">
                  <c:v>2962.5954772499999</c:v>
                </c:pt>
                <c:pt idx="8">
                  <c:v>3937.1767862500001</c:v>
                </c:pt>
                <c:pt idx="9">
                  <c:v>4038.880770999996</c:v>
                </c:pt>
                <c:pt idx="10">
                  <c:v>3316.8221427500002</c:v>
                </c:pt>
                <c:pt idx="11">
                  <c:v>3619.5315342500003</c:v>
                </c:pt>
                <c:pt idx="12">
                  <c:v>3343.5337405</c:v>
                </c:pt>
                <c:pt idx="13">
                  <c:v>2397.5113355000003</c:v>
                </c:pt>
                <c:pt idx="14">
                  <c:v>2805.7408685</c:v>
                </c:pt>
                <c:pt idx="15">
                  <c:v>2563.7217517500003</c:v>
                </c:pt>
                <c:pt idx="16">
                  <c:v>2494.5926912499999</c:v>
                </c:pt>
                <c:pt idx="17">
                  <c:v>2559.5941790000002</c:v>
                </c:pt>
                <c:pt idx="18">
                  <c:v>3180.1535497500004</c:v>
                </c:pt>
                <c:pt idx="19">
                  <c:v>3571.80217275</c:v>
                </c:pt>
                <c:pt idx="20">
                  <c:v>2878.6717007500001</c:v>
                </c:pt>
                <c:pt idx="21">
                  <c:v>2663.7088170000002</c:v>
                </c:pt>
                <c:pt idx="22">
                  <c:v>2219.4461030000002</c:v>
                </c:pt>
                <c:pt idx="23">
                  <c:v>1373.4508005</c:v>
                </c:pt>
              </c:numCache>
            </c:numRef>
          </c:val>
        </c:ser>
        <c:ser>
          <c:idx val="1"/>
          <c:order val="2"/>
          <c:tx>
            <c:v>Erzeugung aus Wärmekraftwerken</c:v>
          </c:tx>
          <c:spPr>
            <a:solidFill>
              <a:srgbClr val="FF858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'05'!$C$40:$C$63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'05'!$F$40:$F$63</c:f>
              <c:numCache>
                <c:formatCode>#,##0</c:formatCode>
                <c:ptCount val="24"/>
                <c:pt idx="0">
                  <c:v>201.86966199999998</c:v>
                </c:pt>
                <c:pt idx="1">
                  <c:v>110.873723</c:v>
                </c:pt>
                <c:pt idx="2">
                  <c:v>98.415517999999949</c:v>
                </c:pt>
                <c:pt idx="3">
                  <c:v>190.2668084</c:v>
                </c:pt>
                <c:pt idx="4">
                  <c:v>241.53504099999998</c:v>
                </c:pt>
                <c:pt idx="5">
                  <c:v>247.90406899999994</c:v>
                </c:pt>
                <c:pt idx="6">
                  <c:v>286.65410600000001</c:v>
                </c:pt>
                <c:pt idx="7">
                  <c:v>361.75896199999994</c:v>
                </c:pt>
                <c:pt idx="8">
                  <c:v>362.54549399999996</c:v>
                </c:pt>
                <c:pt idx="9">
                  <c:v>382.63737799999996</c:v>
                </c:pt>
                <c:pt idx="10">
                  <c:v>381.30384999999995</c:v>
                </c:pt>
                <c:pt idx="11">
                  <c:v>386.47152199999994</c:v>
                </c:pt>
                <c:pt idx="12">
                  <c:v>281.09875099999994</c:v>
                </c:pt>
                <c:pt idx="13">
                  <c:v>236.40736299999998</c:v>
                </c:pt>
                <c:pt idx="14">
                  <c:v>249.380256</c:v>
                </c:pt>
                <c:pt idx="15">
                  <c:v>259.17828900000001</c:v>
                </c:pt>
                <c:pt idx="16">
                  <c:v>240.377994</c:v>
                </c:pt>
                <c:pt idx="17">
                  <c:v>246.176817</c:v>
                </c:pt>
                <c:pt idx="18">
                  <c:v>314.039962</c:v>
                </c:pt>
                <c:pt idx="19">
                  <c:v>349.093434</c:v>
                </c:pt>
                <c:pt idx="20">
                  <c:v>354.33222799999993</c:v>
                </c:pt>
                <c:pt idx="21">
                  <c:v>293.21937800000001</c:v>
                </c:pt>
                <c:pt idx="22">
                  <c:v>209.43526099999994</c:v>
                </c:pt>
                <c:pt idx="23">
                  <c:v>209.34140999999994</c:v>
                </c:pt>
              </c:numCache>
            </c:numRef>
          </c:val>
        </c:ser>
        <c:ser>
          <c:idx val="3"/>
          <c:order val="3"/>
          <c:tx>
            <c:v>Sonstige Erzeugung</c:v>
          </c:tx>
          <c:spPr>
            <a:solidFill>
              <a:srgbClr val="6B856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'05'!$C$40:$C$63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'05'!$G$40:$G$63</c:f>
              <c:numCache>
                <c:formatCode>#,##0</c:formatCode>
                <c:ptCount val="24"/>
                <c:pt idx="0">
                  <c:v>2231.3093668589963</c:v>
                </c:pt>
                <c:pt idx="1">
                  <c:v>2314.3729179989991</c:v>
                </c:pt>
                <c:pt idx="2">
                  <c:v>2385.0287215289959</c:v>
                </c:pt>
                <c:pt idx="3">
                  <c:v>2133.9902278990035</c:v>
                </c:pt>
                <c:pt idx="4">
                  <c:v>1979.1587593990002</c:v>
                </c:pt>
                <c:pt idx="5">
                  <c:v>1969.4963805889959</c:v>
                </c:pt>
                <c:pt idx="6">
                  <c:v>2056.1287778089963</c:v>
                </c:pt>
                <c:pt idx="7">
                  <c:v>2087.5160380159969</c:v>
                </c:pt>
                <c:pt idx="8">
                  <c:v>1921.8481685760007</c:v>
                </c:pt>
                <c:pt idx="9">
                  <c:v>2061.9851847860045</c:v>
                </c:pt>
                <c:pt idx="10">
                  <c:v>2215.2903729959994</c:v>
                </c:pt>
                <c:pt idx="11">
                  <c:v>2421.9202758160004</c:v>
                </c:pt>
                <c:pt idx="12">
                  <c:v>2593.2261635060008</c:v>
                </c:pt>
                <c:pt idx="13">
                  <c:v>2775.8869249050035</c:v>
                </c:pt>
                <c:pt idx="14">
                  <c:v>2741.55209728</c:v>
                </c:pt>
                <c:pt idx="15">
                  <c:v>2652.7661617159961</c:v>
                </c:pt>
                <c:pt idx="16">
                  <c:v>2680.1668001359999</c:v>
                </c:pt>
                <c:pt idx="17">
                  <c:v>2811.8430128659957</c:v>
                </c:pt>
                <c:pt idx="18">
                  <c:v>2537.9482113160007</c:v>
                </c:pt>
                <c:pt idx="19">
                  <c:v>2297.7434118190008</c:v>
                </c:pt>
                <c:pt idx="20">
                  <c:v>2472.6032673389932</c:v>
                </c:pt>
                <c:pt idx="21">
                  <c:v>2700.6863723289916</c:v>
                </c:pt>
                <c:pt idx="22">
                  <c:v>2716.7209403289912</c:v>
                </c:pt>
                <c:pt idx="23">
                  <c:v>2729.3110125889962</c:v>
                </c:pt>
              </c:numCache>
            </c:numRef>
          </c:val>
        </c:ser>
        <c:ser>
          <c:idx val="4"/>
          <c:order val="4"/>
          <c:tx>
            <c:v>Physikalische Importe</c:v>
          </c:tx>
          <c:spPr>
            <a:solidFill>
              <a:srgbClr val="EE8E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'05'!$C$40:$C$63</c:f>
              <c:numCache>
                <c:formatCode>h:mm</c:formatCode>
                <c:ptCount val="24"/>
                <c:pt idx="0">
                  <c:v>39099</c:v>
                </c:pt>
                <c:pt idx="1">
                  <c:v>39099.041666666664</c:v>
                </c:pt>
                <c:pt idx="2">
                  <c:v>39099.083333333336</c:v>
                </c:pt>
                <c:pt idx="3">
                  <c:v>39099.125</c:v>
                </c:pt>
                <c:pt idx="4">
                  <c:v>39099.166666666664</c:v>
                </c:pt>
                <c:pt idx="5">
                  <c:v>39099.208333333336</c:v>
                </c:pt>
                <c:pt idx="6">
                  <c:v>39099.25</c:v>
                </c:pt>
                <c:pt idx="7">
                  <c:v>39099.291666666664</c:v>
                </c:pt>
                <c:pt idx="8">
                  <c:v>39099.333333333336</c:v>
                </c:pt>
                <c:pt idx="9">
                  <c:v>39099.375</c:v>
                </c:pt>
                <c:pt idx="10">
                  <c:v>39099.416666666664</c:v>
                </c:pt>
                <c:pt idx="11">
                  <c:v>39099.458333333336</c:v>
                </c:pt>
                <c:pt idx="12">
                  <c:v>39099.5</c:v>
                </c:pt>
                <c:pt idx="13">
                  <c:v>39099.541666666664</c:v>
                </c:pt>
                <c:pt idx="14">
                  <c:v>39099.583333333336</c:v>
                </c:pt>
                <c:pt idx="15">
                  <c:v>39099.625</c:v>
                </c:pt>
                <c:pt idx="16">
                  <c:v>39099.666666666664</c:v>
                </c:pt>
                <c:pt idx="17">
                  <c:v>39099.708333333336</c:v>
                </c:pt>
                <c:pt idx="18">
                  <c:v>39099.75</c:v>
                </c:pt>
                <c:pt idx="19">
                  <c:v>39099.791666666664</c:v>
                </c:pt>
                <c:pt idx="20">
                  <c:v>39099.833333333336</c:v>
                </c:pt>
                <c:pt idx="21">
                  <c:v>39099.875</c:v>
                </c:pt>
                <c:pt idx="22">
                  <c:v>39099.916666666664</c:v>
                </c:pt>
                <c:pt idx="23">
                  <c:v>39099.958333333336</c:v>
                </c:pt>
              </c:numCache>
            </c:numRef>
          </c:cat>
          <c:val>
            <c:numRef>
              <c:f>'05'!$H$40:$H$63</c:f>
              <c:numCache>
                <c:formatCode>#,##0</c:formatCode>
                <c:ptCount val="24"/>
                <c:pt idx="0">
                  <c:v>1426.5283534946238</c:v>
                </c:pt>
                <c:pt idx="1">
                  <c:v>1618.3883534946237</c:v>
                </c:pt>
                <c:pt idx="2">
                  <c:v>1801.7683534946236</c:v>
                </c:pt>
                <c:pt idx="3">
                  <c:v>1735.8883534946237</c:v>
                </c:pt>
                <c:pt idx="4">
                  <c:v>1872.7083534946237</c:v>
                </c:pt>
                <c:pt idx="5">
                  <c:v>1751.7643534946237</c:v>
                </c:pt>
                <c:pt idx="6">
                  <c:v>1612.2643534946237</c:v>
                </c:pt>
                <c:pt idx="7">
                  <c:v>1185.4683534946237</c:v>
                </c:pt>
                <c:pt idx="8">
                  <c:v>1130.4929134946237</c:v>
                </c:pt>
                <c:pt idx="9">
                  <c:v>1061.8323134946238</c:v>
                </c:pt>
                <c:pt idx="10">
                  <c:v>1220.5305734946237</c:v>
                </c:pt>
                <c:pt idx="11">
                  <c:v>1220.0485934946237</c:v>
                </c:pt>
                <c:pt idx="12">
                  <c:v>1316.5437134946237</c:v>
                </c:pt>
                <c:pt idx="13">
                  <c:v>1498.6711534946237</c:v>
                </c:pt>
                <c:pt idx="14">
                  <c:v>1511.8224334946237</c:v>
                </c:pt>
                <c:pt idx="15">
                  <c:v>1438.7868934946237</c:v>
                </c:pt>
                <c:pt idx="16">
                  <c:v>1215.2523934946237</c:v>
                </c:pt>
                <c:pt idx="17">
                  <c:v>1064.2342534946238</c:v>
                </c:pt>
                <c:pt idx="18">
                  <c:v>955.81803349462371</c:v>
                </c:pt>
                <c:pt idx="19">
                  <c:v>904.87235349462367</c:v>
                </c:pt>
                <c:pt idx="20">
                  <c:v>873.91635349462365</c:v>
                </c:pt>
                <c:pt idx="21">
                  <c:v>939.46835349462367</c:v>
                </c:pt>
                <c:pt idx="22">
                  <c:v>1297.6083534946238</c:v>
                </c:pt>
                <c:pt idx="23">
                  <c:v>1902.9483534946237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24224"/>
        <c:axId val="182342400"/>
      </c:areaChart>
      <c:catAx>
        <c:axId val="182324224"/>
        <c:scaling>
          <c:orientation val="minMax"/>
        </c:scaling>
        <c:delete val="0"/>
        <c:axPos val="b"/>
        <c:majorGridlines>
          <c:spPr>
            <a:ln w="12700">
              <a:solidFill>
                <a:srgbClr val="B4B4B4"/>
              </a:solidFill>
              <a:prstDash val="solid"/>
            </a:ln>
          </c:spPr>
        </c:majorGridlines>
        <c:minorGridlines>
          <c:spPr>
            <a:ln w="3175">
              <a:solidFill>
                <a:srgbClr val="E6E6E6"/>
              </a:solidFill>
              <a:prstDash val="solid"/>
            </a:ln>
          </c:spPr>
        </c:minorGridlines>
        <c:numFmt formatCode="h:mm" sourceLinked="1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FFFFFF"/>
                </a:solidFill>
                <a:latin typeface="Arial Narrow"/>
                <a:ea typeface="Arial Narrow"/>
                <a:cs typeface="Arial Narrow"/>
              </a:defRPr>
            </a:pPr>
            <a:endParaRPr lang="de-DE"/>
          </a:p>
        </c:txPr>
        <c:crossAx val="1823424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2342400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C8C8C8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FFFF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324224"/>
        <c:crosses val="autoZero"/>
        <c:crossBetween val="midCat"/>
      </c:valAx>
      <c:spPr>
        <a:solidFill>
          <a:srgbClr val="FFFFFF"/>
        </a:solidFill>
        <a:ln w="254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5105740181268883E-2"/>
          <c:y val="0.90392156862745099"/>
          <c:w val="0.97583081570996977"/>
          <c:h val="9.0196078431372562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515151"/>
              </a:solidFill>
              <a:latin typeface="Arial Narrow"/>
              <a:ea typeface="Arial Narrow"/>
              <a:cs typeface="Arial Narrow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rgbClr val="2A4E76"/>
    </a:solidFill>
    <a:ln w="9525">
      <a:noFill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103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104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196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196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226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26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257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576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288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2883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319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3190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349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349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1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119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42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42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937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937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4199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4199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165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6</xdr:row>
      <xdr:rowOff>0</xdr:rowOff>
    </xdr:from>
    <xdr:to>
      <xdr:col>12</xdr:col>
      <xdr:colOff>0</xdr:colOff>
      <xdr:row>36</xdr:row>
      <xdr:rowOff>0</xdr:rowOff>
    </xdr:to>
    <xdr:graphicFrame macro="">
      <xdr:nvGraphicFramePr>
        <xdr:cNvPr id="1654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0.12272</cdr:x>
      <cdr:y>0.02939</cdr:y>
    </cdr:from>
    <cdr:to>
      <cdr:x>0.17598</cdr:x>
      <cdr:y>0.05933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909" y="142769"/>
          <a:ext cx="167931" cy="145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 Narrow"/>
            </a:rPr>
            <a:t>MW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0.12078</cdr:x>
      <cdr:y>0.03552</cdr:y>
    </cdr:from>
    <cdr:to>
      <cdr:x>0.22996</cdr:x>
      <cdr:y>0.07474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159" y="176066"/>
          <a:ext cx="352545" cy="19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1" i="0" u="none" strike="noStrike" baseline="0">
              <a:solidFill>
                <a:srgbClr val="FFFFFF"/>
              </a:solidFill>
              <a:latin typeface="Arial"/>
              <a:cs typeface="Arial"/>
            </a:rPr>
            <a:t>MW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L69"/>
  <sheetViews>
    <sheetView showGridLines="0" tabSelected="1" workbookViewId="0"/>
  </sheetViews>
  <sheetFormatPr baseColWidth="10" defaultRowHeight="12.75" x14ac:dyDescent="0.2"/>
  <cols>
    <col min="1" max="1" width="3.7109375" style="16" customWidth="1"/>
    <col min="2" max="2" width="8.85546875" style="16" customWidth="1"/>
    <col min="3" max="3" width="12.85546875" style="16" customWidth="1"/>
    <col min="4" max="4" width="2" style="16" customWidth="1"/>
    <col min="5" max="5" width="7.7109375" style="16" customWidth="1"/>
    <col min="6" max="6" width="9" style="16" customWidth="1"/>
    <col min="7" max="7" width="2" style="16" customWidth="1"/>
    <col min="8" max="9" width="7.7109375" style="16" customWidth="1"/>
    <col min="10" max="10" width="8.85546875" style="16" customWidth="1"/>
    <col min="11" max="16384" width="11.42578125" style="16"/>
  </cols>
  <sheetData>
    <row r="1" spans="2:12" ht="6.75" customHeight="1" x14ac:dyDescent="0.2"/>
    <row r="2" spans="2:12" ht="19.5" customHeight="1" x14ac:dyDescent="0.2">
      <c r="B2" s="49" t="s">
        <v>9</v>
      </c>
      <c r="C2" s="49"/>
      <c r="D2" s="49"/>
      <c r="E2" s="49"/>
      <c r="F2" s="49"/>
      <c r="G2" s="49"/>
      <c r="H2" s="49"/>
      <c r="I2" s="49"/>
      <c r="J2" s="49"/>
    </row>
    <row r="3" spans="2:12" ht="6.75" customHeight="1" x14ac:dyDescent="0.2">
      <c r="B3" s="17"/>
      <c r="C3" s="17"/>
      <c r="D3" s="17"/>
      <c r="E3" s="17"/>
      <c r="F3" s="17"/>
      <c r="G3" s="17"/>
      <c r="H3" s="17"/>
      <c r="I3" s="17"/>
      <c r="J3" s="17"/>
    </row>
    <row r="4" spans="2:12" ht="18" x14ac:dyDescent="0.2">
      <c r="B4" s="50" t="s">
        <v>12</v>
      </c>
      <c r="C4" s="50"/>
      <c r="D4" s="50"/>
      <c r="E4" s="50"/>
      <c r="F4" s="50"/>
      <c r="G4" s="50"/>
      <c r="H4" s="50"/>
      <c r="I4" s="50"/>
      <c r="J4" s="50"/>
    </row>
    <row r="5" spans="2:12" ht="18" customHeight="1" x14ac:dyDescent="0.2">
      <c r="B5" s="51" t="s">
        <v>18</v>
      </c>
      <c r="C5" s="51"/>
      <c r="D5" s="51"/>
      <c r="E5" s="51"/>
      <c r="F5" s="51"/>
      <c r="G5" s="51"/>
      <c r="H5" s="51"/>
      <c r="I5" s="51"/>
      <c r="J5" s="51"/>
    </row>
    <row r="6" spans="2:12" ht="18" customHeight="1" x14ac:dyDescent="0.2">
      <c r="B6" s="52" t="s">
        <v>20</v>
      </c>
      <c r="C6" s="52"/>
      <c r="D6" s="52"/>
      <c r="E6" s="52"/>
      <c r="F6" s="52"/>
      <c r="G6" s="52"/>
      <c r="H6" s="52"/>
      <c r="I6" s="52"/>
      <c r="J6" s="52"/>
    </row>
    <row r="7" spans="2:12" ht="18" customHeight="1" x14ac:dyDescent="0.2">
      <c r="B7" s="46" t="s">
        <v>22</v>
      </c>
      <c r="C7" s="46"/>
      <c r="D7" s="46"/>
      <c r="E7" s="46"/>
      <c r="F7" s="46"/>
      <c r="G7" s="46"/>
      <c r="H7" s="46"/>
      <c r="I7" s="46"/>
      <c r="J7" s="46"/>
    </row>
    <row r="8" spans="2:12" ht="13.5" customHeight="1" x14ac:dyDescent="0.2">
      <c r="D8"/>
      <c r="G8"/>
    </row>
    <row r="9" spans="2:12" s="18" customFormat="1" ht="19.5" customHeight="1" x14ac:dyDescent="0.2">
      <c r="D9"/>
      <c r="E9" s="47" t="s">
        <v>10</v>
      </c>
      <c r="F9" s="47"/>
      <c r="G9"/>
      <c r="H9" s="48" t="s">
        <v>16</v>
      </c>
      <c r="I9" s="48"/>
    </row>
    <row r="10" spans="2:12" s="19" customFormat="1" ht="19.5" customHeight="1" x14ac:dyDescent="0.2">
      <c r="C10" s="20" t="s">
        <v>0</v>
      </c>
      <c r="D10"/>
      <c r="E10" s="20" t="s">
        <v>1</v>
      </c>
      <c r="F10" s="21" t="s">
        <v>11</v>
      </c>
      <c r="G10"/>
      <c r="H10" s="20" t="s">
        <v>1</v>
      </c>
      <c r="I10" s="21" t="s">
        <v>11</v>
      </c>
    </row>
    <row r="11" spans="2:12" ht="13.5" customHeight="1" x14ac:dyDescent="0.2">
      <c r="B11" s="40" t="str">
        <f>IF(WEEKDAY(C11)=4,"","***")</f>
        <v/>
      </c>
      <c r="C11" s="38">
        <f>'01'!$B$40</f>
        <v>41654</v>
      </c>
      <c r="D11"/>
      <c r="E11" s="39">
        <f>'01'!$O$10</f>
        <v>39099.75</v>
      </c>
      <c r="F11" s="22">
        <f>'01'!$P$10</f>
        <v>9608.3107751368443</v>
      </c>
      <c r="G11"/>
      <c r="H11" s="39">
        <f>'01'!$O$14</f>
        <v>39099.125</v>
      </c>
      <c r="I11" s="22">
        <f>'01'!$P$14</f>
        <v>6101.014237955831</v>
      </c>
      <c r="L11" s="19"/>
    </row>
    <row r="12" spans="2:12" ht="13.5" customHeight="1" x14ac:dyDescent="0.2">
      <c r="B12" s="40" t="str">
        <f>IF(C12="","",IF(WEEKDAY(C12)=4,"","***"))</f>
        <v/>
      </c>
      <c r="C12" s="38">
        <f>IF('02'!$B$40="","",'02'!$B$40)</f>
        <v>41689</v>
      </c>
      <c r="D12"/>
      <c r="E12" s="39">
        <f>IF(C12="","",'02'!$O$10)</f>
        <v>39099.458333333336</v>
      </c>
      <c r="F12" s="22">
        <f>IF(C12="","",'02'!$P$10)</f>
        <v>9487.0941474316205</v>
      </c>
      <c r="G12"/>
      <c r="H12" s="39">
        <f>IF(C12="","",'02'!$O$14)</f>
        <v>39099.125</v>
      </c>
      <c r="I12" s="22">
        <f>IF(C12="","",'02'!$P$14)</f>
        <v>5876.2640352106146</v>
      </c>
      <c r="L12" s="19"/>
    </row>
    <row r="13" spans="2:12" ht="13.5" customHeight="1" x14ac:dyDescent="0.2">
      <c r="B13" s="40" t="str">
        <f t="shared" ref="B13:B22" si="0">IF(C13="","",IF(WEEKDAY(C13)=4,"","***"))</f>
        <v/>
      </c>
      <c r="C13" s="38">
        <f>IF('03'!$B$40="","",'03'!$B$40)</f>
        <v>41717</v>
      </c>
      <c r="D13"/>
      <c r="E13" s="39">
        <f>IF(C13="","",'03'!$O$10)</f>
        <v>39099.458333333336</v>
      </c>
      <c r="F13" s="22">
        <f>IF(C13="","",'03'!$P$10)</f>
        <v>8628.837011333324</v>
      </c>
      <c r="G13"/>
      <c r="H13" s="39">
        <f>IF(C13="","",'03'!$O$14)</f>
        <v>39099.166666666664</v>
      </c>
      <c r="I13" s="22">
        <f>IF(C13="","",'03'!$P$14)</f>
        <v>5247.7401767923193</v>
      </c>
      <c r="L13" s="19"/>
    </row>
    <row r="14" spans="2:12" ht="13.5" customHeight="1" x14ac:dyDescent="0.2">
      <c r="B14" s="40" t="str">
        <f t="shared" si="0"/>
        <v/>
      </c>
      <c r="C14" s="38">
        <f>IF('04'!$B$40="","",'04'!$B$40)</f>
        <v>41745</v>
      </c>
      <c r="D14"/>
      <c r="E14" s="39">
        <f>IF(C14="","",'04'!$O$10)</f>
        <v>39099.458333333336</v>
      </c>
      <c r="F14" s="22">
        <f>IF(C14="","",'04'!$P$10)</f>
        <v>8641.4615001871061</v>
      </c>
      <c r="G14"/>
      <c r="H14" s="39">
        <f>IF(C14="","",'04'!$O$14)</f>
        <v>39099.166666666664</v>
      </c>
      <c r="I14" s="22">
        <f>IF(C14="","",'04'!$P$14)</f>
        <v>5471.6594186561033</v>
      </c>
      <c r="L14" s="19"/>
    </row>
    <row r="15" spans="2:12" ht="13.5" customHeight="1" x14ac:dyDescent="0.2">
      <c r="B15" s="40" t="str">
        <f t="shared" si="0"/>
        <v/>
      </c>
      <c r="C15" s="38">
        <f>IF('05'!$B$40="","",'05'!$B$40)</f>
        <v>41780</v>
      </c>
      <c r="D15"/>
      <c r="E15" s="39">
        <f>IF(C15="","",'05'!$O$10)</f>
        <v>39099.458333333336</v>
      </c>
      <c r="F15" s="22">
        <f>IF(C15="","",'05'!$P$10)</f>
        <v>7928.2135641606237</v>
      </c>
      <c r="G15"/>
      <c r="H15" s="39">
        <f>IF(C15="","",'05'!$O$14)</f>
        <v>39099.166666666664</v>
      </c>
      <c r="I15" s="22">
        <f>IF(C15="","",'05'!$P$14)</f>
        <v>4956.1991915436238</v>
      </c>
      <c r="L15" s="19"/>
    </row>
    <row r="16" spans="2:12" ht="13.5" customHeight="1" x14ac:dyDescent="0.2">
      <c r="B16" s="40" t="str">
        <f t="shared" si="0"/>
        <v/>
      </c>
      <c r="C16" s="38">
        <f>IF('06'!$B$40="","",'06'!$B$40)</f>
        <v>41808</v>
      </c>
      <c r="D16"/>
      <c r="E16" s="39">
        <f>IF(C16="","",'06'!$O$10)</f>
        <v>0</v>
      </c>
      <c r="F16" s="22">
        <f>IF(C16="","",'06'!$P$10)</f>
        <v>8149.3761264528885</v>
      </c>
      <c r="G16"/>
      <c r="H16" s="39">
        <f>IF(C16="","",'06'!$O$14)</f>
        <v>0</v>
      </c>
      <c r="I16" s="22">
        <f>IF(C16="","",'06'!$P$14)</f>
        <v>4973.8468540378844</v>
      </c>
      <c r="L16" s="19"/>
    </row>
    <row r="17" spans="2:12" ht="13.5" customHeight="1" x14ac:dyDescent="0.2">
      <c r="B17" s="40" t="str">
        <f t="shared" si="0"/>
        <v/>
      </c>
      <c r="C17" s="38">
        <f>IF('07'!$B$40="","",'07'!$B$40)</f>
        <v>41836</v>
      </c>
      <c r="D17"/>
      <c r="E17" s="39">
        <f>IF(C17="","",'07'!$O$10)</f>
        <v>39099.458333333336</v>
      </c>
      <c r="F17" s="22">
        <f>IF(C17="","",'07'!$P$10)</f>
        <v>8159.4711276890539</v>
      </c>
      <c r="G17"/>
      <c r="H17" s="39">
        <f>IF(C17="","",'07'!$O$14)</f>
        <v>39099.166666666664</v>
      </c>
      <c r="I17" s="22">
        <f>IF(C17="","",'07'!$P$14)</f>
        <v>4953.1782542880501</v>
      </c>
      <c r="L17" s="19"/>
    </row>
    <row r="18" spans="2:12" ht="13.5" customHeight="1" x14ac:dyDescent="0.2">
      <c r="B18" s="40" t="str">
        <f t="shared" si="0"/>
        <v/>
      </c>
      <c r="C18" s="38">
        <f>IF('08'!$B$40="","",'08'!$B$40)</f>
        <v>41871</v>
      </c>
      <c r="D18"/>
      <c r="E18" s="39">
        <f>IF(C18="","",'08'!$O$10)</f>
        <v>39099.458333333336</v>
      </c>
      <c r="F18" s="22">
        <f>IF(C18="","",'08'!$P$10)</f>
        <v>8315.358716380495</v>
      </c>
      <c r="G18"/>
      <c r="H18" s="39">
        <f>IF(C18="","",'08'!$O$14)</f>
        <v>39099.166666666664</v>
      </c>
      <c r="I18" s="22">
        <f>IF(C18="","",'08'!$P$14)</f>
        <v>4842.790794323495</v>
      </c>
      <c r="L18" s="19"/>
    </row>
    <row r="19" spans="2:12" ht="13.5" customHeight="1" x14ac:dyDescent="0.2">
      <c r="B19" s="40" t="str">
        <f t="shared" si="0"/>
        <v/>
      </c>
      <c r="C19" s="38">
        <f>IF('09'!$B$40="","",'09'!$B$40)</f>
        <v>41899</v>
      </c>
      <c r="D19"/>
      <c r="E19" s="39">
        <f>IF(C19="","",'09'!$O$10)</f>
        <v>39099.458333333336</v>
      </c>
      <c r="F19" s="22">
        <f>IF(C19="","",'09'!$P$10)</f>
        <v>8155.6128590712187</v>
      </c>
      <c r="G19"/>
      <c r="H19" s="39">
        <f>IF(C19="","",'09'!$O$14)</f>
        <v>39099.166666666664</v>
      </c>
      <c r="I19" s="22">
        <f>IF(C19="","",'09'!$P$14)</f>
        <v>4991.7655325282221</v>
      </c>
      <c r="L19" s="19"/>
    </row>
    <row r="20" spans="2:12" ht="13.5" customHeight="1" x14ac:dyDescent="0.2">
      <c r="B20" s="40" t="str">
        <f t="shared" si="0"/>
        <v/>
      </c>
      <c r="C20" s="38">
        <f>IF('10'!$B$40="","",'10'!$B$40)</f>
        <v>41927</v>
      </c>
      <c r="D20"/>
      <c r="E20" s="39">
        <f>IF(C20="","",'10'!$O$10)</f>
        <v>39099.458333333336</v>
      </c>
      <c r="F20" s="22">
        <f>IF(C20="","",'10'!$P$10)</f>
        <v>8399.1173225475304</v>
      </c>
      <c r="G20"/>
      <c r="H20" s="39">
        <f>IF(C20="","",'10'!$O$14)</f>
        <v>39099.125</v>
      </c>
      <c r="I20" s="22">
        <f>IF(C20="","",'10'!$P$14)</f>
        <v>5198.2660373745275</v>
      </c>
      <c r="L20" s="19"/>
    </row>
    <row r="21" spans="2:12" customFormat="1" ht="13.5" customHeight="1" x14ac:dyDescent="0.2">
      <c r="B21" s="40" t="str">
        <f t="shared" si="0"/>
        <v/>
      </c>
      <c r="C21" s="38">
        <f>IF('11'!$B$40="","",'11'!$B$40)</f>
        <v>41962</v>
      </c>
      <c r="E21" s="39">
        <f>IF(C21="","",'11'!$O$10)</f>
        <v>39099.708333333336</v>
      </c>
      <c r="F21" s="22">
        <f>IF(C21="","",'11'!$P$10)</f>
        <v>9220.081383600218</v>
      </c>
      <c r="H21" s="39">
        <f>IF(C21="","",'11'!$O$14)</f>
        <v>39099.125</v>
      </c>
      <c r="I21" s="22">
        <f>IF(C21="","",'11'!$P$14)</f>
        <v>5568.146954051218</v>
      </c>
      <c r="L21" s="19"/>
    </row>
    <row r="22" spans="2:12" ht="13.5" customHeight="1" x14ac:dyDescent="0.2">
      <c r="B22" s="40" t="str">
        <f t="shared" si="0"/>
        <v/>
      </c>
      <c r="C22" s="41">
        <f>IF('12'!$B$40="","",'12'!$B$40)</f>
        <v>41990</v>
      </c>
      <c r="D22" s="42"/>
      <c r="E22" s="43">
        <f>IF(C22="","",'12'!$O$10)</f>
        <v>39099.708333333336</v>
      </c>
      <c r="F22" s="44">
        <f>IF(C22="","",'12'!$P$10)</f>
        <v>9773.2378341833737</v>
      </c>
      <c r="G22" s="42"/>
      <c r="H22" s="43">
        <f>IF(C22="","",'12'!$O$14)</f>
        <v>39099.125</v>
      </c>
      <c r="I22" s="44">
        <f>IF(C22="","",'12'!$P$14)</f>
        <v>5982.3167864223769</v>
      </c>
      <c r="L22" s="19"/>
    </row>
    <row r="23" spans="2:12" customFormat="1" ht="13.5" customHeight="1" x14ac:dyDescent="0.2">
      <c r="L23" s="19"/>
    </row>
    <row r="24" spans="2:12" customFormat="1" ht="13.5" customHeight="1" x14ac:dyDescent="0.2">
      <c r="L24" s="19"/>
    </row>
    <row r="25" spans="2:12" customFormat="1" ht="13.5" customHeight="1" x14ac:dyDescent="0.2">
      <c r="B25" s="40"/>
      <c r="C25" s="24"/>
      <c r="L25" s="19"/>
    </row>
    <row r="26" spans="2:12" customFormat="1" ht="13.5" customHeight="1" x14ac:dyDescent="0.2"/>
    <row r="27" spans="2:12" ht="13.5" customHeight="1" x14ac:dyDescent="0.2"/>
    <row r="28" spans="2:12" ht="13.5" customHeight="1" x14ac:dyDescent="0.2">
      <c r="J28" s="23" t="s">
        <v>23</v>
      </c>
    </row>
    <row r="29" spans="2:12" ht="13.5" customHeight="1" x14ac:dyDescent="0.2"/>
    <row r="30" spans="2:12" ht="13.5" customHeight="1" x14ac:dyDescent="0.2"/>
    <row r="31" spans="2:12" ht="13.5" customHeight="1" x14ac:dyDescent="0.2"/>
    <row r="32" spans="2:1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</sheetData>
  <mergeCells count="7">
    <mergeCell ref="B7:J7"/>
    <mergeCell ref="E9:F9"/>
    <mergeCell ref="H9:I9"/>
    <mergeCell ref="B2:J2"/>
    <mergeCell ref="B4:J4"/>
    <mergeCell ref="B5:J5"/>
    <mergeCell ref="B6:J6"/>
  </mergeCells>
  <phoneticPr fontId="0" type="noConversion"/>
  <conditionalFormatting sqref="E11:F22">
    <cfRule type="expression" dxfId="28" priority="1" stopIfTrue="1">
      <formula>$F11=MAX($F$11:$F$22)</formula>
    </cfRule>
  </conditionalFormatting>
  <conditionalFormatting sqref="H11:I22">
    <cfRule type="expression" dxfId="27" priority="2" stopIfTrue="1">
      <formula>$I11=MIN($I$11:$I$22)</formula>
    </cfRule>
  </conditionalFormatting>
  <conditionalFormatting sqref="C11:C22">
    <cfRule type="expression" dxfId="26" priority="3" stopIfTrue="1">
      <formula>$F11=MAX($F$11:$F$22)</formula>
    </cfRule>
    <cfRule type="expression" dxfId="25" priority="4" stopIfTrue="1">
      <formula>$I11=MIN($I$11:$I$22)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41899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39099.458333333336</v>
      </c>
      <c r="P10" s="45">
        <f>MAX(J$40:J$63)</f>
        <v>8155.6128590712187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39099.166666666664</v>
      </c>
      <c r="P14" s="45">
        <f>MIN(J$40:J$63)</f>
        <v>4991.7655325282221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-3.637978807091713E-12</v>
      </c>
      <c r="J39" s="8" t="s">
        <v>17</v>
      </c>
      <c r="K39" s="8" t="s">
        <v>7</v>
      </c>
      <c r="L39" s="8" t="s">
        <v>8</v>
      </c>
    </row>
    <row r="40" spans="2:83" x14ac:dyDescent="0.2">
      <c r="B40" s="9">
        <v>41899</v>
      </c>
      <c r="C40" s="10">
        <v>39099</v>
      </c>
      <c r="D40" s="11">
        <v>3079.6848169999998</v>
      </c>
      <c r="E40" s="11">
        <v>1475.6002996000002</v>
      </c>
      <c r="F40" s="11">
        <v>588.57310600000005</v>
      </c>
      <c r="G40" s="11">
        <v>1589.6837944259967</v>
      </c>
      <c r="H40" s="11">
        <v>2166.4442722222225</v>
      </c>
      <c r="I40" s="7">
        <v>0</v>
      </c>
      <c r="J40" s="12">
        <v>5729.9886124482182</v>
      </c>
      <c r="K40" s="12">
        <v>155.46723679999994</v>
      </c>
      <c r="L40" s="12">
        <v>3014.53044</v>
      </c>
      <c r="M40" s="25">
        <f>+C40</f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41899</v>
      </c>
      <c r="C41" s="10">
        <v>39099.041666666664</v>
      </c>
      <c r="D41" s="11">
        <v>3043.0755020000001</v>
      </c>
      <c r="E41" s="11">
        <v>1201.5845735999999</v>
      </c>
      <c r="F41" s="11">
        <v>363.66022299999997</v>
      </c>
      <c r="G41" s="11">
        <v>1542.5500539459922</v>
      </c>
      <c r="H41" s="11">
        <v>2256.0762722222225</v>
      </c>
      <c r="I41" s="7">
        <v>0</v>
      </c>
      <c r="J41" s="12">
        <v>5374.5282531682142</v>
      </c>
      <c r="K41" s="12">
        <v>429.06107159999999</v>
      </c>
      <c r="L41" s="12">
        <v>2603.3573000000001</v>
      </c>
      <c r="M41" s="25">
        <f t="shared" ref="M41:M62" si="0">+C41</f>
        <v>39099.041666666664</v>
      </c>
    </row>
    <row r="42" spans="2:83" x14ac:dyDescent="0.2">
      <c r="B42" s="9">
        <v>41899</v>
      </c>
      <c r="C42" s="10">
        <v>39099.083333333336</v>
      </c>
      <c r="D42" s="11">
        <v>3042.3047390000002</v>
      </c>
      <c r="E42" s="11">
        <v>904.32267660000002</v>
      </c>
      <c r="F42" s="11">
        <v>344.46687299999996</v>
      </c>
      <c r="G42" s="11">
        <v>1541.6246119060006</v>
      </c>
      <c r="H42" s="11">
        <v>2674.4082722222224</v>
      </c>
      <c r="I42" s="7">
        <v>0</v>
      </c>
      <c r="J42" s="12">
        <v>5215.3387983282219</v>
      </c>
      <c r="K42" s="12">
        <v>1125.6995744000001</v>
      </c>
      <c r="L42" s="12">
        <v>2166.0888</v>
      </c>
      <c r="M42" s="25">
        <f t="shared" si="0"/>
        <v>39099.083333333336</v>
      </c>
    </row>
    <row r="43" spans="2:83" x14ac:dyDescent="0.2">
      <c r="B43" s="9">
        <v>41899</v>
      </c>
      <c r="C43" s="10">
        <v>39099.125</v>
      </c>
      <c r="D43" s="11">
        <v>3012.369651</v>
      </c>
      <c r="E43" s="11">
        <v>814.21047660000011</v>
      </c>
      <c r="F43" s="11">
        <v>343.47040100000004</v>
      </c>
      <c r="G43" s="11">
        <v>1521.4694787860003</v>
      </c>
      <c r="H43" s="11">
        <v>2671.3202722222227</v>
      </c>
      <c r="I43" s="7">
        <v>2.2737367544323206E-12</v>
      </c>
      <c r="J43" s="12">
        <v>5011.1435884082221</v>
      </c>
      <c r="K43" s="12">
        <v>1327.6113912000001</v>
      </c>
      <c r="L43" s="12">
        <v>2024.0853000000002</v>
      </c>
      <c r="M43" s="25">
        <f t="shared" si="0"/>
        <v>39099.125</v>
      </c>
    </row>
    <row r="44" spans="2:83" x14ac:dyDescent="0.2">
      <c r="B44" s="9">
        <v>41899</v>
      </c>
      <c r="C44" s="10">
        <v>39099.166666666664</v>
      </c>
      <c r="D44" s="11">
        <v>3002.0683710000003</v>
      </c>
      <c r="E44" s="11">
        <v>833.31183090000002</v>
      </c>
      <c r="F44" s="11">
        <v>349.81536799999998</v>
      </c>
      <c r="G44" s="11">
        <v>1560.3967748059999</v>
      </c>
      <c r="H44" s="11">
        <v>2605.3842722222225</v>
      </c>
      <c r="I44" s="7">
        <v>0</v>
      </c>
      <c r="J44" s="12">
        <v>4991.7655325282221</v>
      </c>
      <c r="K44" s="12">
        <v>1430.6978243999999</v>
      </c>
      <c r="L44" s="12">
        <v>1928.5132600000002</v>
      </c>
      <c r="M44" s="25">
        <f t="shared" si="0"/>
        <v>39099.166666666664</v>
      </c>
    </row>
    <row r="45" spans="2:83" x14ac:dyDescent="0.2">
      <c r="B45" s="9">
        <v>41899</v>
      </c>
      <c r="C45" s="10">
        <v>39099.208333333336</v>
      </c>
      <c r="D45" s="11">
        <v>2977.0706270000001</v>
      </c>
      <c r="E45" s="11">
        <v>831.99444160000007</v>
      </c>
      <c r="F45" s="11">
        <v>344.90521799999993</v>
      </c>
      <c r="G45" s="11">
        <v>1535.5797849859998</v>
      </c>
      <c r="H45" s="11">
        <v>2414.0722722222226</v>
      </c>
      <c r="I45" s="7">
        <v>0</v>
      </c>
      <c r="J45" s="12">
        <v>5438.0448990082223</v>
      </c>
      <c r="K45" s="12">
        <v>467.93574480000001</v>
      </c>
      <c r="L45" s="12">
        <v>2197.6417000000001</v>
      </c>
      <c r="M45" s="25">
        <f t="shared" si="0"/>
        <v>39099.208333333336</v>
      </c>
    </row>
    <row r="46" spans="2:83" x14ac:dyDescent="0.2">
      <c r="B46" s="9">
        <v>41899</v>
      </c>
      <c r="C46" s="10">
        <v>39099.25</v>
      </c>
      <c r="D46" s="11">
        <v>3006.6236770000005</v>
      </c>
      <c r="E46" s="11">
        <v>2307.6103834</v>
      </c>
      <c r="F46" s="11">
        <v>356.92322799999994</v>
      </c>
      <c r="G46" s="11">
        <v>1564.0694676659998</v>
      </c>
      <c r="H46" s="11">
        <v>2048.5682722222223</v>
      </c>
      <c r="I46" s="7">
        <v>0</v>
      </c>
      <c r="J46" s="12">
        <v>6500.5677786882225</v>
      </c>
      <c r="K46" s="12">
        <v>137.2227096</v>
      </c>
      <c r="L46" s="12">
        <v>2646.0045400000004</v>
      </c>
      <c r="M46" s="25">
        <f t="shared" si="0"/>
        <v>39099.25</v>
      </c>
    </row>
    <row r="47" spans="2:83" x14ac:dyDescent="0.2">
      <c r="B47" s="9">
        <v>41899</v>
      </c>
      <c r="C47" s="10">
        <v>39099.291666666664</v>
      </c>
      <c r="D47" s="11">
        <v>3111.4191270000006</v>
      </c>
      <c r="E47" s="11">
        <v>3554.3827256</v>
      </c>
      <c r="F47" s="11">
        <v>578.22911099999999</v>
      </c>
      <c r="G47" s="11">
        <v>1800.7645745469954</v>
      </c>
      <c r="H47" s="11">
        <v>1700.4882722222223</v>
      </c>
      <c r="I47" s="7">
        <v>0</v>
      </c>
      <c r="J47" s="12">
        <v>7517.913327169219</v>
      </c>
      <c r="K47" s="12">
        <v>0.52364319999999964</v>
      </c>
      <c r="L47" s="12">
        <v>3226.8468400000002</v>
      </c>
      <c r="M47" s="25">
        <f t="shared" si="0"/>
        <v>39099.291666666664</v>
      </c>
    </row>
    <row r="48" spans="2:83" x14ac:dyDescent="0.2">
      <c r="B48" s="9">
        <v>41899</v>
      </c>
      <c r="C48" s="10">
        <v>39099.333333333336</v>
      </c>
      <c r="D48" s="11">
        <v>3114.7875130000002</v>
      </c>
      <c r="E48" s="11">
        <v>3096.8686461000002</v>
      </c>
      <c r="F48" s="11">
        <v>617.08137800000009</v>
      </c>
      <c r="G48" s="11">
        <v>1833.3892384069925</v>
      </c>
      <c r="H48" s="11">
        <v>2037.4042722222223</v>
      </c>
      <c r="I48" s="7">
        <v>-3.637978807091713E-12</v>
      </c>
      <c r="J48" s="12">
        <v>7951.4452349292187</v>
      </c>
      <c r="K48" s="12">
        <v>0.55318080000000003</v>
      </c>
      <c r="L48" s="12">
        <v>2747.5326319999999</v>
      </c>
      <c r="M48" s="25">
        <f t="shared" si="0"/>
        <v>39099.333333333336</v>
      </c>
    </row>
    <row r="49" spans="2:13" x14ac:dyDescent="0.2">
      <c r="B49" s="9">
        <v>41899</v>
      </c>
      <c r="C49" s="10">
        <v>39099.375</v>
      </c>
      <c r="D49" s="11">
        <v>3094.6743649999999</v>
      </c>
      <c r="E49" s="11">
        <v>3147.6855606000004</v>
      </c>
      <c r="F49" s="11">
        <v>607.73078400000009</v>
      </c>
      <c r="G49" s="11">
        <v>1852.2825611469914</v>
      </c>
      <c r="H49" s="11">
        <v>2239.7551722222229</v>
      </c>
      <c r="I49" s="7">
        <v>0</v>
      </c>
      <c r="J49" s="12">
        <v>7946.7088473692138</v>
      </c>
      <c r="K49" s="12">
        <v>2.9238955999999998</v>
      </c>
      <c r="L49" s="12">
        <v>2992.4957000000004</v>
      </c>
      <c r="M49" s="25">
        <f t="shared" si="0"/>
        <v>39099.375</v>
      </c>
    </row>
    <row r="50" spans="2:13" x14ac:dyDescent="0.2">
      <c r="B50" s="9">
        <v>41899</v>
      </c>
      <c r="C50" s="10">
        <v>39099.416666666664</v>
      </c>
      <c r="D50" s="11">
        <v>3064.7204160000001</v>
      </c>
      <c r="E50" s="11">
        <v>3019.0463309000002</v>
      </c>
      <c r="F50" s="11">
        <v>618.03428899999994</v>
      </c>
      <c r="G50" s="11">
        <v>1835.3108126069926</v>
      </c>
      <c r="H50" s="11">
        <v>2509.0348722222225</v>
      </c>
      <c r="I50" s="7">
        <v>0</v>
      </c>
      <c r="J50" s="12">
        <v>8021.239451129215</v>
      </c>
      <c r="K50" s="12">
        <v>203.27586959999996</v>
      </c>
      <c r="L50" s="12">
        <v>2821.6314000000002</v>
      </c>
      <c r="M50" s="25">
        <f t="shared" si="0"/>
        <v>39099.416666666664</v>
      </c>
    </row>
    <row r="51" spans="2:13" x14ac:dyDescent="0.2">
      <c r="B51" s="9">
        <v>41899</v>
      </c>
      <c r="C51" s="10">
        <v>39099.458333333336</v>
      </c>
      <c r="D51" s="11">
        <v>3066.2098249999999</v>
      </c>
      <c r="E51" s="11">
        <v>2025.1227839000003</v>
      </c>
      <c r="F51" s="11">
        <v>608.95128900000009</v>
      </c>
      <c r="G51" s="11">
        <v>1919.0372465490004</v>
      </c>
      <c r="H51" s="11">
        <v>3234.9270122222229</v>
      </c>
      <c r="I51" s="7">
        <v>4.0927261579781771E-12</v>
      </c>
      <c r="J51" s="12">
        <v>8155.6128590712187</v>
      </c>
      <c r="K51" s="12">
        <v>210.21179759999998</v>
      </c>
      <c r="L51" s="12">
        <v>2488.4235000000003</v>
      </c>
      <c r="M51" s="25">
        <f t="shared" si="0"/>
        <v>39099.458333333336</v>
      </c>
    </row>
    <row r="52" spans="2:13" x14ac:dyDescent="0.2">
      <c r="B52" s="9">
        <v>41899</v>
      </c>
      <c r="C52" s="10">
        <v>39099.5</v>
      </c>
      <c r="D52" s="11">
        <v>3006.23576</v>
      </c>
      <c r="E52" s="11">
        <v>1350.3765616000001</v>
      </c>
      <c r="F52" s="11">
        <v>518.26912500000003</v>
      </c>
      <c r="G52" s="11">
        <v>1955.2652980749929</v>
      </c>
      <c r="H52" s="11">
        <v>3864.6098722222227</v>
      </c>
      <c r="I52" s="7">
        <v>0</v>
      </c>
      <c r="J52" s="12">
        <v>8027.225657697214</v>
      </c>
      <c r="K52" s="12">
        <v>356.96035919999986</v>
      </c>
      <c r="L52" s="12">
        <v>2310.5706</v>
      </c>
      <c r="M52" s="25">
        <f t="shared" si="0"/>
        <v>39099.5</v>
      </c>
    </row>
    <row r="53" spans="2:13" x14ac:dyDescent="0.2">
      <c r="B53" s="9">
        <v>41899</v>
      </c>
      <c r="C53" s="10">
        <v>39099.541666666664</v>
      </c>
      <c r="D53" s="11">
        <v>2991.9764789999999</v>
      </c>
      <c r="E53" s="11">
        <v>994.83132760000001</v>
      </c>
      <c r="F53" s="11">
        <v>502.04469999999998</v>
      </c>
      <c r="G53" s="11">
        <v>1973.9985423129961</v>
      </c>
      <c r="H53" s="11">
        <v>4174.642372222218</v>
      </c>
      <c r="I53" s="7">
        <v>0</v>
      </c>
      <c r="J53" s="12">
        <v>7968.4514947352181</v>
      </c>
      <c r="K53" s="12">
        <v>391.34372639999992</v>
      </c>
      <c r="L53" s="12">
        <v>2277.6982000000003</v>
      </c>
      <c r="M53" s="25">
        <f t="shared" si="0"/>
        <v>39099.541666666664</v>
      </c>
    </row>
    <row r="54" spans="2:13" x14ac:dyDescent="0.2">
      <c r="B54" s="9">
        <v>41899</v>
      </c>
      <c r="C54" s="10">
        <v>39099.583333333336</v>
      </c>
      <c r="D54" s="11">
        <v>3004.7113590000004</v>
      </c>
      <c r="E54" s="11">
        <v>1003.5602254</v>
      </c>
      <c r="F54" s="11">
        <v>364.79699400000004</v>
      </c>
      <c r="G54" s="11">
        <v>1970.1272068599994</v>
      </c>
      <c r="H54" s="11">
        <v>4463.750652222222</v>
      </c>
      <c r="I54" s="7">
        <v>0</v>
      </c>
      <c r="J54" s="12">
        <v>7892.4595678822188</v>
      </c>
      <c r="K54" s="12">
        <v>818.18466960000001</v>
      </c>
      <c r="L54" s="12">
        <v>2096.3022000000001</v>
      </c>
      <c r="M54" s="25">
        <f t="shared" si="0"/>
        <v>39099.583333333336</v>
      </c>
    </row>
    <row r="55" spans="2:13" x14ac:dyDescent="0.2">
      <c r="B55" s="9">
        <v>41899</v>
      </c>
      <c r="C55" s="10">
        <v>39099.625</v>
      </c>
      <c r="D55" s="11">
        <v>2972.5672690000001</v>
      </c>
      <c r="E55" s="11">
        <v>1089.5289976000001</v>
      </c>
      <c r="F55" s="11">
        <v>363.8629939999999</v>
      </c>
      <c r="G55" s="11">
        <v>1991.8609837869965</v>
      </c>
      <c r="H55" s="11">
        <v>3906.6119522222225</v>
      </c>
      <c r="I55" s="7">
        <v>-3.637978807091713E-12</v>
      </c>
      <c r="J55" s="12">
        <v>7777.1967486092226</v>
      </c>
      <c r="K55" s="12">
        <v>215.78884799999992</v>
      </c>
      <c r="L55" s="12">
        <v>2331.4466000000002</v>
      </c>
      <c r="M55" s="25">
        <f t="shared" si="0"/>
        <v>39099.625</v>
      </c>
    </row>
    <row r="56" spans="2:13" x14ac:dyDescent="0.2">
      <c r="B56" s="9">
        <v>41899</v>
      </c>
      <c r="C56" s="10">
        <v>39099.666666666664</v>
      </c>
      <c r="D56" s="11">
        <v>2992.4681090000004</v>
      </c>
      <c r="E56" s="11">
        <v>1008.8030534000001</v>
      </c>
      <c r="F56" s="11">
        <v>364.35504599999996</v>
      </c>
      <c r="G56" s="11">
        <v>1983.7371741070008</v>
      </c>
      <c r="H56" s="11">
        <v>3981.3461122222225</v>
      </c>
      <c r="I56" s="7">
        <v>0</v>
      </c>
      <c r="J56" s="12">
        <v>7700.5869531292228</v>
      </c>
      <c r="K56" s="12">
        <v>409.5051416</v>
      </c>
      <c r="L56" s="12">
        <v>2220.6174000000001</v>
      </c>
      <c r="M56" s="25">
        <f t="shared" si="0"/>
        <v>39099.666666666664</v>
      </c>
    </row>
    <row r="57" spans="2:13" x14ac:dyDescent="0.2">
      <c r="B57" s="9">
        <v>41899</v>
      </c>
      <c r="C57" s="10">
        <v>39099.708333333336</v>
      </c>
      <c r="D57" s="11">
        <v>2978.0732780000003</v>
      </c>
      <c r="E57" s="11">
        <v>1807.0911021000002</v>
      </c>
      <c r="F57" s="11">
        <v>462.878018</v>
      </c>
      <c r="G57" s="11">
        <v>1952.1263240869998</v>
      </c>
      <c r="H57" s="11">
        <v>3176.0104322222228</v>
      </c>
      <c r="I57" s="7">
        <v>0</v>
      </c>
      <c r="J57" s="12">
        <v>7546.9529468092223</v>
      </c>
      <c r="K57" s="12">
        <v>321.42500760000001</v>
      </c>
      <c r="L57" s="12">
        <v>2507.8011999999999</v>
      </c>
      <c r="M57" s="25">
        <f t="shared" si="0"/>
        <v>39099.708333333336</v>
      </c>
    </row>
    <row r="58" spans="2:13" x14ac:dyDescent="0.2">
      <c r="B58" s="9">
        <v>41899</v>
      </c>
      <c r="C58" s="10">
        <v>39099.75</v>
      </c>
      <c r="D58" s="11">
        <v>3041.3271650000002</v>
      </c>
      <c r="E58" s="11">
        <v>2894.0075334000003</v>
      </c>
      <c r="F58" s="11">
        <v>530.90692899999999</v>
      </c>
      <c r="G58" s="11">
        <v>1913.2895572269988</v>
      </c>
      <c r="H58" s="11">
        <v>1990.6970522222223</v>
      </c>
      <c r="I58" s="7">
        <v>0</v>
      </c>
      <c r="J58" s="12">
        <v>7478.569808049222</v>
      </c>
      <c r="K58" s="12">
        <v>115.49352879999999</v>
      </c>
      <c r="L58" s="12">
        <v>2776.1649000000002</v>
      </c>
      <c r="M58" s="25">
        <f t="shared" si="0"/>
        <v>39099.75</v>
      </c>
    </row>
    <row r="59" spans="2:13" x14ac:dyDescent="0.2">
      <c r="B59" s="9">
        <v>41899</v>
      </c>
      <c r="C59" s="10">
        <v>39099.791666666664</v>
      </c>
      <c r="D59" s="11">
        <v>3028.8997560000003</v>
      </c>
      <c r="E59" s="11">
        <v>3510.5916629000003</v>
      </c>
      <c r="F59" s="11">
        <v>594.13990100000001</v>
      </c>
      <c r="G59" s="11">
        <v>1914.2350258060037</v>
      </c>
      <c r="H59" s="11">
        <v>1559.4842722222222</v>
      </c>
      <c r="I59" s="7">
        <v>0</v>
      </c>
      <c r="J59" s="12">
        <v>7517.9459807282265</v>
      </c>
      <c r="K59" s="12">
        <v>3.6039571999999995</v>
      </c>
      <c r="L59" s="12">
        <v>3085.8006800000003</v>
      </c>
      <c r="M59" s="25">
        <f t="shared" si="0"/>
        <v>39099.791666666664</v>
      </c>
    </row>
    <row r="60" spans="2:13" x14ac:dyDescent="0.2">
      <c r="B60" s="9">
        <v>41899</v>
      </c>
      <c r="C60" s="10">
        <v>39099.833333333336</v>
      </c>
      <c r="D60" s="11">
        <v>3024.4118890000004</v>
      </c>
      <c r="E60" s="11">
        <v>4693.0453124000005</v>
      </c>
      <c r="F60" s="11">
        <v>597.83657400000004</v>
      </c>
      <c r="G60" s="11">
        <v>2057.0369130659947</v>
      </c>
      <c r="H60" s="11">
        <v>1410.8242722222224</v>
      </c>
      <c r="I60" s="7">
        <v>0</v>
      </c>
      <c r="J60" s="12">
        <v>7657.8164002882186</v>
      </c>
      <c r="K60" s="12">
        <v>3.6302004000000001</v>
      </c>
      <c r="L60" s="12">
        <v>4121.7083599999969</v>
      </c>
      <c r="M60" s="25">
        <f t="shared" si="0"/>
        <v>39099.833333333336</v>
      </c>
    </row>
    <row r="61" spans="2:13" x14ac:dyDescent="0.2">
      <c r="B61" s="9">
        <v>41899</v>
      </c>
      <c r="C61" s="10">
        <v>39099.875</v>
      </c>
      <c r="D61" s="11">
        <v>3013.4198590000001</v>
      </c>
      <c r="E61" s="11">
        <v>3736.7835561000002</v>
      </c>
      <c r="F61" s="11">
        <v>578.73468600000001</v>
      </c>
      <c r="G61" s="11">
        <v>2076.753160685993</v>
      </c>
      <c r="H61" s="11">
        <v>1637.2642722222224</v>
      </c>
      <c r="I61" s="7">
        <v>4.0927261579781771E-12</v>
      </c>
      <c r="J61" s="12">
        <v>6931.3893308082106</v>
      </c>
      <c r="K61" s="12">
        <v>321.68164319999994</v>
      </c>
      <c r="L61" s="12">
        <v>3789.8845600000004</v>
      </c>
      <c r="M61" s="25">
        <f t="shared" si="0"/>
        <v>39099.875</v>
      </c>
    </row>
    <row r="62" spans="2:13" x14ac:dyDescent="0.2">
      <c r="B62" s="9">
        <v>41899</v>
      </c>
      <c r="C62" s="10">
        <v>39099.916666666664</v>
      </c>
      <c r="D62" s="11">
        <v>2955.7307289999999</v>
      </c>
      <c r="E62" s="11">
        <v>2553.8125853000001</v>
      </c>
      <c r="F62" s="11">
        <v>508.36881199999999</v>
      </c>
      <c r="G62" s="11">
        <v>2091.4327676060007</v>
      </c>
      <c r="H62" s="11">
        <v>2234.0842722222224</v>
      </c>
      <c r="I62" s="7">
        <v>0</v>
      </c>
      <c r="J62" s="12">
        <v>6624.9588289282219</v>
      </c>
      <c r="K62" s="12">
        <v>321.39113719999995</v>
      </c>
      <c r="L62" s="12">
        <v>3397.0792000000001</v>
      </c>
      <c r="M62" s="25">
        <f t="shared" si="0"/>
        <v>39099.916666666664</v>
      </c>
    </row>
    <row r="63" spans="2:13" x14ac:dyDescent="0.2">
      <c r="B63" s="9">
        <v>41899</v>
      </c>
      <c r="C63" s="10">
        <v>39099.958333333336</v>
      </c>
      <c r="D63" s="11">
        <v>2933.1697150000005</v>
      </c>
      <c r="E63" s="11">
        <v>1667.5564553000002</v>
      </c>
      <c r="F63" s="11">
        <v>505.90380700000003</v>
      </c>
      <c r="G63" s="11">
        <v>2122.6781432859993</v>
      </c>
      <c r="H63" s="11">
        <v>2174.4842722222224</v>
      </c>
      <c r="I63" s="7">
        <v>0</v>
      </c>
      <c r="J63" s="12">
        <v>6127.9244600082229</v>
      </c>
      <c r="K63" s="12">
        <v>77.719252799999992</v>
      </c>
      <c r="L63" s="12">
        <v>3198.1486800000002</v>
      </c>
      <c r="M63" s="25">
        <f>+C63</f>
        <v>39099.958333333336</v>
      </c>
    </row>
  </sheetData>
  <phoneticPr fontId="20" type="noConversion"/>
  <conditionalFormatting sqref="I39">
    <cfRule type="cellIs" dxfId="7" priority="1" stopIfTrue="1" operator="notBetween">
      <formula>-1</formula>
      <formula>1</formula>
    </cfRule>
  </conditionalFormatting>
  <conditionalFormatting sqref="I40:I63">
    <cfRule type="cellIs" dxfId="6" priority="2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41927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39099.458333333336</v>
      </c>
      <c r="P10" s="45">
        <f>MAX(J$40:J$63)</f>
        <v>8399.1173225475304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39099.125</v>
      </c>
      <c r="P14" s="45">
        <f>MIN(J$40:J$63)</f>
        <v>5198.2660373745275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-2.2737367544323206E-12</v>
      </c>
      <c r="J39" s="8" t="s">
        <v>17</v>
      </c>
      <c r="K39" s="8" t="s">
        <v>7</v>
      </c>
      <c r="L39" s="8" t="s">
        <v>8</v>
      </c>
    </row>
    <row r="40" spans="2:83" x14ac:dyDescent="0.2">
      <c r="B40" s="9">
        <v>41927</v>
      </c>
      <c r="C40" s="10">
        <v>39099</v>
      </c>
      <c r="D40" s="11">
        <v>1744.0526400000001</v>
      </c>
      <c r="E40" s="11">
        <v>493.93884860000003</v>
      </c>
      <c r="F40" s="11">
        <v>859.205018</v>
      </c>
      <c r="G40" s="11">
        <v>1210.6802013850006</v>
      </c>
      <c r="H40" s="11">
        <v>4216.5624644295267</v>
      </c>
      <c r="I40" s="7">
        <v>-2.9558577807620168E-12</v>
      </c>
      <c r="J40" s="12">
        <v>5800.2472172145308</v>
      </c>
      <c r="K40" s="12">
        <v>822.72765520000007</v>
      </c>
      <c r="L40" s="12">
        <v>1901.4643000000001</v>
      </c>
      <c r="M40" s="25">
        <f>+C40</f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41927</v>
      </c>
      <c r="C41" s="10">
        <v>39099.041666666664</v>
      </c>
      <c r="D41" s="11">
        <v>1716.0429200000003</v>
      </c>
      <c r="E41" s="11">
        <v>453.8107086</v>
      </c>
      <c r="F41" s="11">
        <v>815.52943900000002</v>
      </c>
      <c r="G41" s="11">
        <v>1323.4976811849997</v>
      </c>
      <c r="H41" s="11">
        <v>4375.2744644295308</v>
      </c>
      <c r="I41" s="7">
        <v>0</v>
      </c>
      <c r="J41" s="12">
        <v>5509.9110136145309</v>
      </c>
      <c r="K41" s="12">
        <v>1646.2898996000001</v>
      </c>
      <c r="L41" s="12">
        <v>1527.9543000000001</v>
      </c>
      <c r="M41" s="25">
        <f t="shared" ref="M41:M62" si="0">+C41</f>
        <v>39099.041666666664</v>
      </c>
    </row>
    <row r="42" spans="2:83" x14ac:dyDescent="0.2">
      <c r="B42" s="9">
        <v>41927</v>
      </c>
      <c r="C42" s="10">
        <v>39099.083333333336</v>
      </c>
      <c r="D42" s="11">
        <v>1707.67363</v>
      </c>
      <c r="E42" s="11">
        <v>545.60140360000003</v>
      </c>
      <c r="F42" s="11">
        <v>826.81303400000002</v>
      </c>
      <c r="G42" s="11">
        <v>1286.6293941849956</v>
      </c>
      <c r="H42" s="11">
        <v>4291.9824644295304</v>
      </c>
      <c r="I42" s="7">
        <v>-5.4569682106375694E-12</v>
      </c>
      <c r="J42" s="12">
        <v>5341.3130106145309</v>
      </c>
      <c r="K42" s="12">
        <v>1732.1328756</v>
      </c>
      <c r="L42" s="12">
        <v>1585.25404</v>
      </c>
      <c r="M42" s="25">
        <f t="shared" si="0"/>
        <v>39099.083333333336</v>
      </c>
    </row>
    <row r="43" spans="2:83" x14ac:dyDescent="0.2">
      <c r="B43" s="9">
        <v>41927</v>
      </c>
      <c r="C43" s="10">
        <v>39099.125</v>
      </c>
      <c r="D43" s="11">
        <v>1720.1682700000001</v>
      </c>
      <c r="E43" s="11">
        <v>423.60513860000003</v>
      </c>
      <c r="F43" s="11">
        <v>817.46146199999998</v>
      </c>
      <c r="G43" s="11">
        <v>1279.7028771449961</v>
      </c>
      <c r="H43" s="11">
        <v>4168.9984644295309</v>
      </c>
      <c r="I43" s="7">
        <v>0</v>
      </c>
      <c r="J43" s="12">
        <v>5198.2660373745275</v>
      </c>
      <c r="K43" s="12">
        <v>1900.2692108000001</v>
      </c>
      <c r="L43" s="12">
        <v>1311.4009640000002</v>
      </c>
      <c r="M43" s="25">
        <f t="shared" si="0"/>
        <v>39099.125</v>
      </c>
    </row>
    <row r="44" spans="2:83" x14ac:dyDescent="0.2">
      <c r="B44" s="9">
        <v>41927</v>
      </c>
      <c r="C44" s="10">
        <v>39099.166666666664</v>
      </c>
      <c r="D44" s="11">
        <v>1721.3275600000002</v>
      </c>
      <c r="E44" s="11">
        <v>279.81875860000002</v>
      </c>
      <c r="F44" s="11">
        <v>817.63134100000002</v>
      </c>
      <c r="G44" s="11">
        <v>1385.5955727450003</v>
      </c>
      <c r="H44" s="11">
        <v>4206.1744644295304</v>
      </c>
      <c r="I44" s="7">
        <v>0</v>
      </c>
      <c r="J44" s="12">
        <v>5242.3300091745305</v>
      </c>
      <c r="K44" s="12">
        <v>2065.5600356</v>
      </c>
      <c r="L44" s="12">
        <v>1102.6576520000001</v>
      </c>
      <c r="M44" s="25">
        <f t="shared" si="0"/>
        <v>39099.166666666664</v>
      </c>
    </row>
    <row r="45" spans="2:83" x14ac:dyDescent="0.2">
      <c r="B45" s="9">
        <v>41927</v>
      </c>
      <c r="C45" s="10">
        <v>39099.208333333336</v>
      </c>
      <c r="D45" s="11">
        <v>1757.3538700000001</v>
      </c>
      <c r="E45" s="11">
        <v>494.25292360000003</v>
      </c>
      <c r="F45" s="11">
        <v>816.34220099999993</v>
      </c>
      <c r="G45" s="11">
        <v>1303.4052097850004</v>
      </c>
      <c r="H45" s="11">
        <v>4373.2744644295308</v>
      </c>
      <c r="I45" s="7">
        <v>0</v>
      </c>
      <c r="J45" s="12">
        <v>5670.9323532145308</v>
      </c>
      <c r="K45" s="12">
        <v>1894.0104756000001</v>
      </c>
      <c r="L45" s="12">
        <v>1179.6858400000001</v>
      </c>
      <c r="M45" s="25">
        <f t="shared" si="0"/>
        <v>39099.208333333336</v>
      </c>
    </row>
    <row r="46" spans="2:83" x14ac:dyDescent="0.2">
      <c r="B46" s="9">
        <v>41927</v>
      </c>
      <c r="C46" s="10">
        <v>39099.25</v>
      </c>
      <c r="D46" s="11">
        <v>1811.2162700000001</v>
      </c>
      <c r="E46" s="11">
        <v>527.82681360000004</v>
      </c>
      <c r="F46" s="11">
        <v>1042.160768</v>
      </c>
      <c r="G46" s="11">
        <v>1356.8519126649928</v>
      </c>
      <c r="H46" s="11">
        <v>4186.958464429531</v>
      </c>
      <c r="I46" s="7">
        <v>0</v>
      </c>
      <c r="J46" s="12">
        <v>6766.6601262945233</v>
      </c>
      <c r="K46" s="12">
        <v>718.47830240000008</v>
      </c>
      <c r="L46" s="12">
        <v>1439.8758</v>
      </c>
      <c r="M46" s="25">
        <f t="shared" si="0"/>
        <v>39099.25</v>
      </c>
    </row>
    <row r="47" spans="2:83" x14ac:dyDescent="0.2">
      <c r="B47" s="9">
        <v>41927</v>
      </c>
      <c r="C47" s="10">
        <v>39099.291666666664</v>
      </c>
      <c r="D47" s="11">
        <v>2025.30231</v>
      </c>
      <c r="E47" s="11">
        <v>2697.6050756</v>
      </c>
      <c r="F47" s="11">
        <v>1394.3914340000001</v>
      </c>
      <c r="G47" s="11">
        <v>1349.2989197179963</v>
      </c>
      <c r="H47" s="11">
        <v>2849.5824644295303</v>
      </c>
      <c r="I47" s="7">
        <v>0</v>
      </c>
      <c r="J47" s="12">
        <v>7984.8009129475267</v>
      </c>
      <c r="K47" s="12">
        <v>5.2788908000000001</v>
      </c>
      <c r="L47" s="12">
        <v>2326.1003999999998</v>
      </c>
      <c r="M47" s="25">
        <f t="shared" si="0"/>
        <v>39099.291666666664</v>
      </c>
    </row>
    <row r="48" spans="2:83" x14ac:dyDescent="0.2">
      <c r="B48" s="9">
        <v>41927</v>
      </c>
      <c r="C48" s="10">
        <v>39099.333333333336</v>
      </c>
      <c r="D48" s="11">
        <v>2083.4445300000002</v>
      </c>
      <c r="E48" s="11">
        <v>3560.6569826</v>
      </c>
      <c r="F48" s="11">
        <v>1424.2613230000002</v>
      </c>
      <c r="G48" s="11">
        <v>1277.7542415179996</v>
      </c>
      <c r="H48" s="11">
        <v>2593.0024644295299</v>
      </c>
      <c r="I48" s="7">
        <v>0</v>
      </c>
      <c r="J48" s="12">
        <v>8247.4865499475309</v>
      </c>
      <c r="K48" s="12">
        <v>1.1706076000000001</v>
      </c>
      <c r="L48" s="12">
        <v>2690.4623839999999</v>
      </c>
      <c r="M48" s="25">
        <f t="shared" si="0"/>
        <v>39099.333333333336</v>
      </c>
    </row>
    <row r="49" spans="2:13" x14ac:dyDescent="0.2">
      <c r="B49" s="9">
        <v>41927</v>
      </c>
      <c r="C49" s="10">
        <v>39099.375</v>
      </c>
      <c r="D49" s="11">
        <v>2073.31891</v>
      </c>
      <c r="E49" s="11">
        <v>3055.8611800799999</v>
      </c>
      <c r="F49" s="11">
        <v>1426.977545</v>
      </c>
      <c r="G49" s="11">
        <v>1217.3058093179959</v>
      </c>
      <c r="H49" s="11">
        <v>3007.6624644295302</v>
      </c>
      <c r="I49" s="7">
        <v>0</v>
      </c>
      <c r="J49" s="12">
        <v>8195.2482352275274</v>
      </c>
      <c r="K49" s="12">
        <v>0.5797736</v>
      </c>
      <c r="L49" s="12">
        <v>2585.2979000000005</v>
      </c>
      <c r="M49" s="25">
        <f t="shared" si="0"/>
        <v>39099.375</v>
      </c>
    </row>
    <row r="50" spans="2:13" x14ac:dyDescent="0.2">
      <c r="B50" s="9">
        <v>41927</v>
      </c>
      <c r="C50" s="10">
        <v>39099.416666666664</v>
      </c>
      <c r="D50" s="11">
        <v>2041.6805200000003</v>
      </c>
      <c r="E50" s="11">
        <v>2756.2869971000005</v>
      </c>
      <c r="F50" s="11">
        <v>1417.238462</v>
      </c>
      <c r="G50" s="11">
        <v>1301.7358909779948</v>
      </c>
      <c r="H50" s="11">
        <v>3505.2103844295302</v>
      </c>
      <c r="I50" s="7">
        <v>0</v>
      </c>
      <c r="J50" s="12">
        <v>8256.5541741075267</v>
      </c>
      <c r="K50" s="12">
        <v>479.9815284</v>
      </c>
      <c r="L50" s="12">
        <v>2285.616552</v>
      </c>
      <c r="M50" s="25">
        <f t="shared" si="0"/>
        <v>39099.416666666664</v>
      </c>
    </row>
    <row r="51" spans="2:13" x14ac:dyDescent="0.2">
      <c r="B51" s="9">
        <v>41927</v>
      </c>
      <c r="C51" s="10">
        <v>39099.458333333336</v>
      </c>
      <c r="D51" s="11">
        <v>2042.4414500000003</v>
      </c>
      <c r="E51" s="11">
        <v>2150.2401756000004</v>
      </c>
      <c r="F51" s="11">
        <v>1406.4979620000001</v>
      </c>
      <c r="G51" s="11">
        <v>1433.4146737179997</v>
      </c>
      <c r="H51" s="11">
        <v>3807.5754244295304</v>
      </c>
      <c r="I51" s="7">
        <v>0</v>
      </c>
      <c r="J51" s="12">
        <v>8399.1173225475304</v>
      </c>
      <c r="K51" s="12">
        <v>343.48470719999995</v>
      </c>
      <c r="L51" s="12">
        <v>2097.5676560000002</v>
      </c>
      <c r="M51" s="25">
        <f t="shared" si="0"/>
        <v>39099.458333333336</v>
      </c>
    </row>
    <row r="52" spans="2:13" x14ac:dyDescent="0.2">
      <c r="B52" s="9">
        <v>41927</v>
      </c>
      <c r="C52" s="10">
        <v>39099.5</v>
      </c>
      <c r="D52" s="11">
        <v>2034.6665500000001</v>
      </c>
      <c r="E52" s="11">
        <v>1060.7190096000002</v>
      </c>
      <c r="F52" s="11">
        <v>1405.763085</v>
      </c>
      <c r="G52" s="11">
        <v>1533.6136390380002</v>
      </c>
      <c r="H52" s="11">
        <v>4589.0089644295267</v>
      </c>
      <c r="I52" s="7">
        <v>-5.9117155615240335E-12</v>
      </c>
      <c r="J52" s="12">
        <v>8243.6499412675312</v>
      </c>
      <c r="K52" s="12">
        <v>477.26226680000002</v>
      </c>
      <c r="L52" s="12">
        <v>1902.8590400000003</v>
      </c>
      <c r="M52" s="25">
        <f t="shared" si="0"/>
        <v>39099.5</v>
      </c>
    </row>
    <row r="53" spans="2:13" x14ac:dyDescent="0.2">
      <c r="B53" s="9">
        <v>41927</v>
      </c>
      <c r="C53" s="10">
        <v>39099.541666666664</v>
      </c>
      <c r="D53" s="11">
        <v>2019.6547300000002</v>
      </c>
      <c r="E53" s="11">
        <v>792.13907960000006</v>
      </c>
      <c r="F53" s="11">
        <v>1365.8322390000001</v>
      </c>
      <c r="G53" s="11">
        <v>1301.1594018379999</v>
      </c>
      <c r="H53" s="11">
        <v>5212.3306644295308</v>
      </c>
      <c r="I53" s="7">
        <v>0</v>
      </c>
      <c r="J53" s="12">
        <v>8124.7351400675307</v>
      </c>
      <c r="K53" s="12">
        <v>601.65386679999995</v>
      </c>
      <c r="L53" s="12">
        <v>1964.727108</v>
      </c>
      <c r="M53" s="25">
        <f t="shared" si="0"/>
        <v>39099.541666666664</v>
      </c>
    </row>
    <row r="54" spans="2:13" x14ac:dyDescent="0.2">
      <c r="B54" s="9">
        <v>41927</v>
      </c>
      <c r="C54" s="10">
        <v>39099.583333333336</v>
      </c>
      <c r="D54" s="11">
        <v>1948.7330000000002</v>
      </c>
      <c r="E54" s="11">
        <v>621.74722039999995</v>
      </c>
      <c r="F54" s="11">
        <v>1342.7145340000002</v>
      </c>
      <c r="G54" s="11">
        <v>1394.8037599179997</v>
      </c>
      <c r="H54" s="11">
        <v>5137.1343444295308</v>
      </c>
      <c r="I54" s="7">
        <v>0</v>
      </c>
      <c r="J54" s="12">
        <v>8092.656577547531</v>
      </c>
      <c r="K54" s="12">
        <v>624.08714520000001</v>
      </c>
      <c r="L54" s="12">
        <v>1728.389136</v>
      </c>
      <c r="M54" s="25">
        <f t="shared" si="0"/>
        <v>39099.583333333336</v>
      </c>
    </row>
    <row r="55" spans="2:13" x14ac:dyDescent="0.2">
      <c r="B55" s="9">
        <v>41927</v>
      </c>
      <c r="C55" s="10">
        <v>39099.625</v>
      </c>
      <c r="D55" s="11">
        <v>1917.7157400000001</v>
      </c>
      <c r="E55" s="11">
        <v>839.1449106</v>
      </c>
      <c r="F55" s="11">
        <v>1357.898101</v>
      </c>
      <c r="G55" s="11">
        <v>1138.8402506379928</v>
      </c>
      <c r="H55" s="11">
        <v>4923.1523444295308</v>
      </c>
      <c r="I55" s="7">
        <v>-4.3200998334214091E-12</v>
      </c>
      <c r="J55" s="12">
        <v>8002.384523067527</v>
      </c>
      <c r="K55" s="12">
        <v>359.27018359999994</v>
      </c>
      <c r="L55" s="12">
        <v>1815.0966400000002</v>
      </c>
      <c r="M55" s="25">
        <f t="shared" si="0"/>
        <v>39099.625</v>
      </c>
    </row>
    <row r="56" spans="2:13" x14ac:dyDescent="0.2">
      <c r="B56" s="9">
        <v>41927</v>
      </c>
      <c r="C56" s="10">
        <v>39099.666666666664</v>
      </c>
      <c r="D56" s="11">
        <v>1903.1864500000001</v>
      </c>
      <c r="E56" s="11">
        <v>827.33289360000003</v>
      </c>
      <c r="F56" s="11">
        <v>1401.948973</v>
      </c>
      <c r="G56" s="11">
        <v>1230.843496598</v>
      </c>
      <c r="H56" s="11">
        <v>4599.5882644295307</v>
      </c>
      <c r="I56" s="7">
        <v>2.0463630789890885E-12</v>
      </c>
      <c r="J56" s="12">
        <v>7856.7905044275276</v>
      </c>
      <c r="K56" s="12">
        <v>368.49599319999999</v>
      </c>
      <c r="L56" s="12">
        <v>1737.6135800000002</v>
      </c>
      <c r="M56" s="25">
        <f t="shared" si="0"/>
        <v>39099.666666666664</v>
      </c>
    </row>
    <row r="57" spans="2:13" x14ac:dyDescent="0.2">
      <c r="B57" s="9">
        <v>41927</v>
      </c>
      <c r="C57" s="10">
        <v>39099.708333333336</v>
      </c>
      <c r="D57" s="11">
        <v>1915.2480400000002</v>
      </c>
      <c r="E57" s="11">
        <v>1132.4149921000001</v>
      </c>
      <c r="F57" s="11">
        <v>1404.14489</v>
      </c>
      <c r="G57" s="11">
        <v>1269.5401765779993</v>
      </c>
      <c r="H57" s="11">
        <v>4110.4224644295309</v>
      </c>
      <c r="I57" s="7">
        <v>0</v>
      </c>
      <c r="J57" s="12">
        <v>7847.9443075075305</v>
      </c>
      <c r="K57" s="12">
        <v>442.65408759999997</v>
      </c>
      <c r="L57" s="12">
        <v>1541.1721680000001</v>
      </c>
      <c r="M57" s="25">
        <f t="shared" si="0"/>
        <v>39099.708333333336</v>
      </c>
    </row>
    <row r="58" spans="2:13" x14ac:dyDescent="0.2">
      <c r="B58" s="9">
        <v>41927</v>
      </c>
      <c r="C58" s="10">
        <v>39099.75</v>
      </c>
      <c r="D58" s="11">
        <v>1985.8521600000001</v>
      </c>
      <c r="E58" s="11">
        <v>2204.9070649</v>
      </c>
      <c r="F58" s="11">
        <v>1415.1945120000003</v>
      </c>
      <c r="G58" s="11">
        <v>1356.5791072579952</v>
      </c>
      <c r="H58" s="11">
        <v>3539.9824644295304</v>
      </c>
      <c r="I58" s="7">
        <v>-3.4106051316484809E-12</v>
      </c>
      <c r="J58" s="12">
        <v>8010.6570329875276</v>
      </c>
      <c r="K58" s="12">
        <v>567.42904759999999</v>
      </c>
      <c r="L58" s="12">
        <v>1924.4292280000002</v>
      </c>
      <c r="M58" s="25">
        <f t="shared" si="0"/>
        <v>39099.75</v>
      </c>
    </row>
    <row r="59" spans="2:13" x14ac:dyDescent="0.2">
      <c r="B59" s="9">
        <v>41927</v>
      </c>
      <c r="C59" s="10">
        <v>39099.791666666664</v>
      </c>
      <c r="D59" s="11">
        <v>2034.7495100000003</v>
      </c>
      <c r="E59" s="11">
        <v>3966.9530499000002</v>
      </c>
      <c r="F59" s="11">
        <v>1425.3236960000002</v>
      </c>
      <c r="G59" s="11">
        <v>1107.102911964995</v>
      </c>
      <c r="H59" s="11">
        <v>2382.2424644295302</v>
      </c>
      <c r="I59" s="7">
        <v>0</v>
      </c>
      <c r="J59" s="12">
        <v>8354.6164722945268</v>
      </c>
      <c r="K59" s="12">
        <v>1.2820119999999995</v>
      </c>
      <c r="L59" s="12">
        <v>2560.473148</v>
      </c>
      <c r="M59" s="25">
        <f t="shared" si="0"/>
        <v>39099.791666666664</v>
      </c>
    </row>
    <row r="60" spans="2:13" x14ac:dyDescent="0.2">
      <c r="B60" s="9">
        <v>41927</v>
      </c>
      <c r="C60" s="10">
        <v>39099.833333333336</v>
      </c>
      <c r="D60" s="11">
        <v>1944.3581100000004</v>
      </c>
      <c r="E60" s="11">
        <v>3167.7733724</v>
      </c>
      <c r="F60" s="11">
        <v>1423.942867</v>
      </c>
      <c r="G60" s="11">
        <v>1123.4019548249969</v>
      </c>
      <c r="H60" s="11">
        <v>2871.1824644295302</v>
      </c>
      <c r="I60" s="7">
        <v>0</v>
      </c>
      <c r="J60" s="12">
        <v>7828.5242482545309</v>
      </c>
      <c r="K60" s="12">
        <v>40.466804400000001</v>
      </c>
      <c r="L60" s="12">
        <v>2661.6677160000004</v>
      </c>
      <c r="M60" s="25">
        <f t="shared" si="0"/>
        <v>39099.833333333336</v>
      </c>
    </row>
    <row r="61" spans="2:13" x14ac:dyDescent="0.2">
      <c r="B61" s="9">
        <v>41927</v>
      </c>
      <c r="C61" s="10">
        <v>39099.875</v>
      </c>
      <c r="D61" s="11">
        <v>1886.6266200000002</v>
      </c>
      <c r="E61" s="11">
        <v>1433.2325041000001</v>
      </c>
      <c r="F61" s="11">
        <v>1391.246378</v>
      </c>
      <c r="G61" s="11">
        <v>1231.6035818049957</v>
      </c>
      <c r="H61" s="11">
        <v>3448.38246442953</v>
      </c>
      <c r="I61" s="7">
        <v>0</v>
      </c>
      <c r="J61" s="12">
        <v>7063.8313937345274</v>
      </c>
      <c r="K61" s="12">
        <v>281.57617859999993</v>
      </c>
      <c r="L61" s="12">
        <v>2045.683976</v>
      </c>
      <c r="M61" s="25">
        <f t="shared" si="0"/>
        <v>39099.875</v>
      </c>
    </row>
    <row r="62" spans="2:13" x14ac:dyDescent="0.2">
      <c r="B62" s="9">
        <v>41927</v>
      </c>
      <c r="C62" s="10">
        <v>39099.916666666664</v>
      </c>
      <c r="D62" s="11">
        <v>1779.1989300000002</v>
      </c>
      <c r="E62" s="11">
        <v>938.92358640000009</v>
      </c>
      <c r="F62" s="11">
        <v>1240.254406</v>
      </c>
      <c r="G62" s="11">
        <v>1378.0662809049963</v>
      </c>
      <c r="H62" s="11">
        <v>3891.9824644295304</v>
      </c>
      <c r="I62" s="7">
        <v>-1.8189894035458565E-12</v>
      </c>
      <c r="J62" s="12">
        <v>6691.2623885345274</v>
      </c>
      <c r="K62" s="12">
        <v>519.61717920000001</v>
      </c>
      <c r="L62" s="12">
        <v>2017.5461</v>
      </c>
      <c r="M62" s="25">
        <f t="shared" si="0"/>
        <v>39099.916666666664</v>
      </c>
    </row>
    <row r="63" spans="2:13" x14ac:dyDescent="0.2">
      <c r="B63" s="9">
        <v>41927</v>
      </c>
      <c r="C63" s="10">
        <v>39099.958333333336</v>
      </c>
      <c r="D63" s="11">
        <v>1740.7867100000001</v>
      </c>
      <c r="E63" s="11">
        <v>796.9317704</v>
      </c>
      <c r="F63" s="11">
        <v>1118.6235720000002</v>
      </c>
      <c r="G63" s="11">
        <v>1405.2559753849916</v>
      </c>
      <c r="H63" s="11">
        <v>3755.5024644295304</v>
      </c>
      <c r="I63" s="7">
        <v>-5.6843418860808015E-12</v>
      </c>
      <c r="J63" s="12">
        <v>6218.5477202145275</v>
      </c>
      <c r="K63" s="12">
        <v>584.03501200000005</v>
      </c>
      <c r="L63" s="12">
        <v>2014.5177600000002</v>
      </c>
      <c r="M63" s="25">
        <f>+C63</f>
        <v>39099.958333333336</v>
      </c>
    </row>
  </sheetData>
  <phoneticPr fontId="20" type="noConversion"/>
  <conditionalFormatting sqref="I39">
    <cfRule type="cellIs" dxfId="5" priority="1" stopIfTrue="1" operator="notBetween">
      <formula>-1</formula>
      <formula>1</formula>
    </cfRule>
  </conditionalFormatting>
  <conditionalFormatting sqref="I40:I63">
    <cfRule type="cellIs" dxfId="4" priority="2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41962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39099.708333333336</v>
      </c>
      <c r="P10" s="45">
        <f>MAX(J$40:J$63)</f>
        <v>9220.081383600218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39099.125</v>
      </c>
      <c r="P14" s="45">
        <f>MIN(J$40:J$63)</f>
        <v>5568.146954051218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-3.637978807091713E-12</v>
      </c>
      <c r="J39" s="8" t="s">
        <v>21</v>
      </c>
      <c r="K39" s="8" t="s">
        <v>7</v>
      </c>
      <c r="L39" s="8" t="s">
        <v>8</v>
      </c>
    </row>
    <row r="40" spans="2:83" x14ac:dyDescent="0.2">
      <c r="B40" s="9">
        <v>41962</v>
      </c>
      <c r="C40" s="10">
        <v>39099</v>
      </c>
      <c r="D40" s="11">
        <v>2438.7568350000001</v>
      </c>
      <c r="E40" s="11">
        <v>1232.2776112800002</v>
      </c>
      <c r="F40" s="11">
        <v>1037.8113500000002</v>
      </c>
      <c r="G40" s="11">
        <v>1652.5976509890004</v>
      </c>
      <c r="H40" s="11">
        <v>2420.4337972222224</v>
      </c>
      <c r="I40" s="7">
        <v>4.5474735088646412E-12</v>
      </c>
      <c r="J40" s="12">
        <v>6317.8304272912183</v>
      </c>
      <c r="K40" s="12">
        <v>452.83469719999999</v>
      </c>
      <c r="L40" s="12">
        <v>2011.2121200000001</v>
      </c>
      <c r="M40" s="25">
        <f>+C40</f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41962</v>
      </c>
      <c r="C41" s="10">
        <v>39099.041666666664</v>
      </c>
      <c r="D41" s="11">
        <v>2450.2424570000003</v>
      </c>
      <c r="E41" s="11">
        <v>890.62872312000002</v>
      </c>
      <c r="F41" s="11">
        <v>999.72710600000005</v>
      </c>
      <c r="G41" s="11">
        <v>1639.1261472689955</v>
      </c>
      <c r="H41" s="11">
        <v>2711.6337972222223</v>
      </c>
      <c r="I41" s="7">
        <v>0</v>
      </c>
      <c r="J41" s="12">
        <v>5963.2118482112182</v>
      </c>
      <c r="K41" s="12">
        <v>796.19306240000003</v>
      </c>
      <c r="L41" s="12">
        <v>1931.9533200000001</v>
      </c>
      <c r="M41" s="25">
        <f t="shared" ref="M41:M62" si="0">+C41</f>
        <v>39099.041666666664</v>
      </c>
    </row>
    <row r="42" spans="2:83" x14ac:dyDescent="0.2">
      <c r="B42" s="9">
        <v>41962</v>
      </c>
      <c r="C42" s="10">
        <v>39099.083333333336</v>
      </c>
      <c r="D42" s="11">
        <v>2455.4032430000002</v>
      </c>
      <c r="E42" s="11">
        <v>665.83925020000004</v>
      </c>
      <c r="F42" s="11">
        <v>1031.526073</v>
      </c>
      <c r="G42" s="11">
        <v>1640.9187507489996</v>
      </c>
      <c r="H42" s="11">
        <v>2756.2057972222224</v>
      </c>
      <c r="I42" s="7">
        <v>0</v>
      </c>
      <c r="J42" s="12">
        <v>5791.9047441712228</v>
      </c>
      <c r="K42" s="12">
        <v>990.55879000000004</v>
      </c>
      <c r="L42" s="12">
        <v>1767.42958</v>
      </c>
      <c r="M42" s="25">
        <f t="shared" si="0"/>
        <v>39099.083333333336</v>
      </c>
    </row>
    <row r="43" spans="2:83" x14ac:dyDescent="0.2">
      <c r="B43" s="9">
        <v>41962</v>
      </c>
      <c r="C43" s="10">
        <v>39099.125</v>
      </c>
      <c r="D43" s="11">
        <v>2467.5573580000005</v>
      </c>
      <c r="E43" s="11">
        <v>702.31707660000006</v>
      </c>
      <c r="F43" s="11">
        <v>992.72261800000001</v>
      </c>
      <c r="G43" s="11">
        <v>1638.2684002289959</v>
      </c>
      <c r="H43" s="11">
        <v>2681.1177972222222</v>
      </c>
      <c r="I43" s="7">
        <v>0</v>
      </c>
      <c r="J43" s="12">
        <v>5568.146954051218</v>
      </c>
      <c r="K43" s="12">
        <v>1200.8274959999999</v>
      </c>
      <c r="L43" s="12">
        <v>1713.0088000000001</v>
      </c>
      <c r="M43" s="25">
        <f t="shared" si="0"/>
        <v>39099.125</v>
      </c>
    </row>
    <row r="44" spans="2:83" x14ac:dyDescent="0.2">
      <c r="B44" s="9">
        <v>41962</v>
      </c>
      <c r="C44" s="10">
        <v>39099.166666666664</v>
      </c>
      <c r="D44" s="11">
        <v>2466.2854480000001</v>
      </c>
      <c r="E44" s="11">
        <v>514.89937000000009</v>
      </c>
      <c r="F44" s="11">
        <v>990.69900800000005</v>
      </c>
      <c r="G44" s="11">
        <v>1566.7544109089959</v>
      </c>
      <c r="H44" s="11">
        <v>2704.9377972222223</v>
      </c>
      <c r="I44" s="7">
        <v>0</v>
      </c>
      <c r="J44" s="12">
        <v>5646.9382037312189</v>
      </c>
      <c r="K44" s="12">
        <v>1026.8652703999999</v>
      </c>
      <c r="L44" s="12">
        <v>1569.7725600000001</v>
      </c>
      <c r="M44" s="25">
        <f t="shared" si="0"/>
        <v>39099.166666666664</v>
      </c>
    </row>
    <row r="45" spans="2:83" x14ac:dyDescent="0.2">
      <c r="B45" s="9">
        <v>41962</v>
      </c>
      <c r="C45" s="10">
        <v>39099.208333333336</v>
      </c>
      <c r="D45" s="11">
        <v>2462.4500050000001</v>
      </c>
      <c r="E45" s="11">
        <v>607.36028327999998</v>
      </c>
      <c r="F45" s="11">
        <v>1054.6789120000003</v>
      </c>
      <c r="G45" s="11">
        <v>1742.9565555889958</v>
      </c>
      <c r="H45" s="11">
        <v>2967.0977972222222</v>
      </c>
      <c r="I45" s="7">
        <v>0</v>
      </c>
      <c r="J45" s="12">
        <v>6058.9594750912192</v>
      </c>
      <c r="K45" s="12">
        <v>1030.475142</v>
      </c>
      <c r="L45" s="12">
        <v>1745.1089360000001</v>
      </c>
      <c r="M45" s="25">
        <f t="shared" si="0"/>
        <v>39099.208333333336</v>
      </c>
    </row>
    <row r="46" spans="2:83" x14ac:dyDescent="0.2">
      <c r="B46" s="9">
        <v>41962</v>
      </c>
      <c r="C46" s="10">
        <v>39099.25</v>
      </c>
      <c r="D46" s="11">
        <v>2470.7620140000004</v>
      </c>
      <c r="E46" s="11">
        <v>944.85229592000007</v>
      </c>
      <c r="F46" s="11">
        <v>1219.5748620000002</v>
      </c>
      <c r="G46" s="11">
        <v>1857.5219595489923</v>
      </c>
      <c r="H46" s="11">
        <v>3338.5737972222223</v>
      </c>
      <c r="I46" s="7">
        <v>0</v>
      </c>
      <c r="J46" s="12">
        <v>7111.4380526912146</v>
      </c>
      <c r="K46" s="12">
        <v>891.97230400000001</v>
      </c>
      <c r="L46" s="12">
        <v>1827.8745720000002</v>
      </c>
      <c r="M46" s="25">
        <f t="shared" si="0"/>
        <v>39099.25</v>
      </c>
    </row>
    <row r="47" spans="2:83" x14ac:dyDescent="0.2">
      <c r="B47" s="9">
        <v>41962</v>
      </c>
      <c r="C47" s="10">
        <v>39099.291666666664</v>
      </c>
      <c r="D47" s="11">
        <v>2424.317348</v>
      </c>
      <c r="E47" s="11">
        <v>2533.3893725000003</v>
      </c>
      <c r="F47" s="11">
        <v>1464.062173</v>
      </c>
      <c r="G47" s="11">
        <v>1948.4187307580048</v>
      </c>
      <c r="H47" s="11">
        <v>1853.8937972222225</v>
      </c>
      <c r="I47" s="7">
        <v>2.9558577807620168E-12</v>
      </c>
      <c r="J47" s="12">
        <v>8294.4284994802256</v>
      </c>
      <c r="K47" s="12">
        <v>111.69488199999999</v>
      </c>
      <c r="L47" s="12">
        <v>1817.95804</v>
      </c>
      <c r="M47" s="25">
        <f t="shared" si="0"/>
        <v>39099.291666666664</v>
      </c>
    </row>
    <row r="48" spans="2:83" x14ac:dyDescent="0.2">
      <c r="B48" s="9">
        <v>41962</v>
      </c>
      <c r="C48" s="10">
        <v>39099.333333333336</v>
      </c>
      <c r="D48" s="11">
        <v>2441.8593070000006</v>
      </c>
      <c r="E48" s="11">
        <v>2950.9594580000003</v>
      </c>
      <c r="F48" s="11">
        <v>1574.5565740000002</v>
      </c>
      <c r="G48" s="11">
        <v>1978.9976704179926</v>
      </c>
      <c r="H48" s="11">
        <v>1774.7537972222224</v>
      </c>
      <c r="I48" s="7">
        <v>0</v>
      </c>
      <c r="J48" s="12">
        <v>8648.9042330402135</v>
      </c>
      <c r="K48" s="12">
        <v>1.3323775999999996</v>
      </c>
      <c r="L48" s="12">
        <v>2070.8901959999998</v>
      </c>
      <c r="M48" s="25">
        <f t="shared" si="0"/>
        <v>39099.333333333336</v>
      </c>
    </row>
    <row r="49" spans="2:13" x14ac:dyDescent="0.2">
      <c r="B49" s="9">
        <v>41962</v>
      </c>
      <c r="C49" s="10">
        <v>39099.375</v>
      </c>
      <c r="D49" s="11">
        <v>2457.5453360000001</v>
      </c>
      <c r="E49" s="11">
        <v>3211.707578</v>
      </c>
      <c r="F49" s="11">
        <v>1802.6462670000001</v>
      </c>
      <c r="G49" s="11">
        <v>2011.3410493779961</v>
      </c>
      <c r="H49" s="11">
        <v>1366.0937972222223</v>
      </c>
      <c r="I49" s="7">
        <v>0</v>
      </c>
      <c r="J49" s="12">
        <v>8671.6016572002191</v>
      </c>
      <c r="K49" s="12">
        <v>0.4252184</v>
      </c>
      <c r="L49" s="12">
        <v>2177.3071520000003</v>
      </c>
      <c r="M49" s="25">
        <f t="shared" si="0"/>
        <v>39099.375</v>
      </c>
    </row>
    <row r="50" spans="2:13" x14ac:dyDescent="0.2">
      <c r="B50" s="9">
        <v>41962</v>
      </c>
      <c r="C50" s="10">
        <v>39099.416666666664</v>
      </c>
      <c r="D50" s="11">
        <v>2462.8335959999999</v>
      </c>
      <c r="E50" s="11">
        <v>3258.1011795000004</v>
      </c>
      <c r="F50" s="11">
        <v>1829.5513890000002</v>
      </c>
      <c r="G50" s="11">
        <v>2048.3858823579967</v>
      </c>
      <c r="H50" s="11">
        <v>1334.0937972222223</v>
      </c>
      <c r="I50" s="7">
        <v>0</v>
      </c>
      <c r="J50" s="12">
        <v>8801.0466728802166</v>
      </c>
      <c r="K50" s="12">
        <v>1.3207792</v>
      </c>
      <c r="L50" s="12">
        <v>2130.5983919999999</v>
      </c>
      <c r="M50" s="25">
        <f t="shared" si="0"/>
        <v>39099.416666666664</v>
      </c>
    </row>
    <row r="51" spans="2:13" x14ac:dyDescent="0.2">
      <c r="B51" s="9">
        <v>41962</v>
      </c>
      <c r="C51" s="10">
        <v>39099.458333333336</v>
      </c>
      <c r="D51" s="11">
        <v>2503.5323330000001</v>
      </c>
      <c r="E51" s="11">
        <v>3172.2142309999999</v>
      </c>
      <c r="F51" s="11">
        <v>1830.0052830000002</v>
      </c>
      <c r="G51" s="11">
        <v>2138.0014339780037</v>
      </c>
      <c r="H51" s="11">
        <v>1261.2920172222225</v>
      </c>
      <c r="I51" s="7">
        <v>3.637978807091713E-12</v>
      </c>
      <c r="J51" s="12">
        <v>8934.6002862002224</v>
      </c>
      <c r="K51" s="12">
        <v>0.34185599999999999</v>
      </c>
      <c r="L51" s="12">
        <v>1970.1031560000001</v>
      </c>
      <c r="M51" s="25">
        <f t="shared" si="0"/>
        <v>39099.458333333336</v>
      </c>
    </row>
    <row r="52" spans="2:13" x14ac:dyDescent="0.2">
      <c r="B52" s="9">
        <v>41962</v>
      </c>
      <c r="C52" s="10">
        <v>39099.5</v>
      </c>
      <c r="D52" s="11">
        <v>2524.4083299999998</v>
      </c>
      <c r="E52" s="11">
        <v>3019.6957189999998</v>
      </c>
      <c r="F52" s="11">
        <v>1824.08545</v>
      </c>
      <c r="G52" s="11">
        <v>2188.7382852580013</v>
      </c>
      <c r="H52" s="11">
        <v>1169.9469572222224</v>
      </c>
      <c r="I52" s="7">
        <v>2.7284841053187847E-12</v>
      </c>
      <c r="J52" s="12">
        <v>8837.4767366802207</v>
      </c>
      <c r="K52" s="12">
        <v>4.1289007999999994</v>
      </c>
      <c r="L52" s="12">
        <v>1885.2691040000002</v>
      </c>
      <c r="M52" s="25">
        <f t="shared" si="0"/>
        <v>39099.5</v>
      </c>
    </row>
    <row r="53" spans="2:13" x14ac:dyDescent="0.2">
      <c r="B53" s="9">
        <v>41962</v>
      </c>
      <c r="C53" s="10">
        <v>39099.541666666664</v>
      </c>
      <c r="D53" s="11">
        <v>2541.9368509999999</v>
      </c>
      <c r="E53" s="11">
        <v>2929.8701055000006</v>
      </c>
      <c r="F53" s="11">
        <v>1829.81979</v>
      </c>
      <c r="G53" s="11">
        <v>2359.9807723179997</v>
      </c>
      <c r="H53" s="11">
        <v>1145.1380772222224</v>
      </c>
      <c r="I53" s="7">
        <v>0</v>
      </c>
      <c r="J53" s="12">
        <v>8783.3684104402219</v>
      </c>
      <c r="K53" s="12">
        <v>0.3641296</v>
      </c>
      <c r="L53" s="12">
        <v>2023.013056</v>
      </c>
      <c r="M53" s="25">
        <f t="shared" si="0"/>
        <v>39099.541666666664</v>
      </c>
    </row>
    <row r="54" spans="2:13" x14ac:dyDescent="0.2">
      <c r="B54" s="9">
        <v>41962</v>
      </c>
      <c r="C54" s="10">
        <v>39099.583333333336</v>
      </c>
      <c r="D54" s="11">
        <v>2554.6060110000003</v>
      </c>
      <c r="E54" s="11">
        <v>2926.4038530000003</v>
      </c>
      <c r="F54" s="11">
        <v>1834.3267170000001</v>
      </c>
      <c r="G54" s="11">
        <v>2528.6166936179998</v>
      </c>
      <c r="H54" s="11">
        <v>1052.2998172222224</v>
      </c>
      <c r="I54" s="7">
        <v>0</v>
      </c>
      <c r="J54" s="12">
        <v>8761.2997278402254</v>
      </c>
      <c r="K54" s="12">
        <v>1.3350079999999995</v>
      </c>
      <c r="L54" s="12">
        <v>2133.6183559999999</v>
      </c>
      <c r="M54" s="25">
        <f t="shared" si="0"/>
        <v>39099.583333333336</v>
      </c>
    </row>
    <row r="55" spans="2:13" x14ac:dyDescent="0.2">
      <c r="B55" s="9">
        <v>41962</v>
      </c>
      <c r="C55" s="10">
        <v>39099.625</v>
      </c>
      <c r="D55" s="11">
        <v>2526.974471</v>
      </c>
      <c r="E55" s="11">
        <v>2712.6872580000004</v>
      </c>
      <c r="F55" s="11">
        <v>1824.0100620000001</v>
      </c>
      <c r="G55" s="11">
        <v>2657.2340828180049</v>
      </c>
      <c r="H55" s="11">
        <v>1155.9002172222224</v>
      </c>
      <c r="I55" s="7">
        <v>0</v>
      </c>
      <c r="J55" s="12">
        <v>8789.6018614402255</v>
      </c>
      <c r="K55" s="12">
        <v>0.34197759999999999</v>
      </c>
      <c r="L55" s="12">
        <v>2086.8622520000004</v>
      </c>
      <c r="M55" s="25">
        <f t="shared" si="0"/>
        <v>39099.625</v>
      </c>
    </row>
    <row r="56" spans="2:13" x14ac:dyDescent="0.2">
      <c r="B56" s="9">
        <v>41962</v>
      </c>
      <c r="C56" s="10">
        <v>39099.666666666664</v>
      </c>
      <c r="D56" s="11">
        <v>2539.6259970000006</v>
      </c>
      <c r="E56" s="11">
        <v>2445.5750245000004</v>
      </c>
      <c r="F56" s="11">
        <v>1813.1750280000001</v>
      </c>
      <c r="G56" s="11">
        <v>2511.286271677996</v>
      </c>
      <c r="H56" s="11">
        <v>1461.3937972222225</v>
      </c>
      <c r="I56" s="7">
        <v>0</v>
      </c>
      <c r="J56" s="12">
        <v>8883.0589012002183</v>
      </c>
      <c r="K56" s="12">
        <v>135.5322692</v>
      </c>
      <c r="L56" s="12">
        <v>1752.4649480000003</v>
      </c>
      <c r="M56" s="25">
        <f t="shared" si="0"/>
        <v>39099.666666666664</v>
      </c>
    </row>
    <row r="57" spans="2:13" x14ac:dyDescent="0.2">
      <c r="B57" s="9">
        <v>41962</v>
      </c>
      <c r="C57" s="10">
        <v>39099.708333333336</v>
      </c>
      <c r="D57" s="11">
        <v>2560.744185</v>
      </c>
      <c r="E57" s="11">
        <v>3053.4240795000001</v>
      </c>
      <c r="F57" s="11">
        <v>1798.499822</v>
      </c>
      <c r="G57" s="11">
        <v>2589.9155154779965</v>
      </c>
      <c r="H57" s="11">
        <v>1314.2417972222224</v>
      </c>
      <c r="I57" s="7">
        <v>0</v>
      </c>
      <c r="J57" s="12">
        <v>9220.081383600218</v>
      </c>
      <c r="K57" s="12">
        <v>0.36303960000000002</v>
      </c>
      <c r="L57" s="12">
        <v>2096.3809759999999</v>
      </c>
      <c r="M57" s="25">
        <f t="shared" si="0"/>
        <v>39099.708333333336</v>
      </c>
    </row>
    <row r="58" spans="2:13" x14ac:dyDescent="0.2">
      <c r="B58" s="9">
        <v>41962</v>
      </c>
      <c r="C58" s="10">
        <v>39099.75</v>
      </c>
      <c r="D58" s="11">
        <v>2575.2201560000003</v>
      </c>
      <c r="E58" s="11">
        <v>3394.4634135000001</v>
      </c>
      <c r="F58" s="11">
        <v>1826.8902620000001</v>
      </c>
      <c r="G58" s="11">
        <v>2634.5566698379871</v>
      </c>
      <c r="H58" s="11">
        <v>1036.0937972222223</v>
      </c>
      <c r="I58" s="7">
        <v>0</v>
      </c>
      <c r="J58" s="12">
        <v>9103.2344125602103</v>
      </c>
      <c r="K58" s="12">
        <v>1.3710739999999995</v>
      </c>
      <c r="L58" s="12">
        <v>2362.6188120000002</v>
      </c>
      <c r="M58" s="25">
        <f t="shared" si="0"/>
        <v>39099.75</v>
      </c>
    </row>
    <row r="59" spans="2:13" x14ac:dyDescent="0.2">
      <c r="B59" s="9">
        <v>41962</v>
      </c>
      <c r="C59" s="10">
        <v>39099.791666666664</v>
      </c>
      <c r="D59" s="11">
        <v>2594.9073560000002</v>
      </c>
      <c r="E59" s="11">
        <v>3253.5534240000002</v>
      </c>
      <c r="F59" s="11">
        <v>1829.2459730000003</v>
      </c>
      <c r="G59" s="11">
        <v>2630.0596919089921</v>
      </c>
      <c r="H59" s="11">
        <v>928.49379722222227</v>
      </c>
      <c r="I59" s="7">
        <v>0</v>
      </c>
      <c r="J59" s="12">
        <v>8687.8593041312179</v>
      </c>
      <c r="K59" s="12">
        <v>0.54122999999999999</v>
      </c>
      <c r="L59" s="12">
        <v>2547.8597080000004</v>
      </c>
      <c r="M59" s="25">
        <f t="shared" si="0"/>
        <v>39099.791666666664</v>
      </c>
    </row>
    <row r="60" spans="2:13" x14ac:dyDescent="0.2">
      <c r="B60" s="9">
        <v>41962</v>
      </c>
      <c r="C60" s="10">
        <v>39099.833333333336</v>
      </c>
      <c r="D60" s="11">
        <v>2606.9773700000001</v>
      </c>
      <c r="E60" s="11">
        <v>2787.3735999999999</v>
      </c>
      <c r="F60" s="11">
        <v>1824.4446010000001</v>
      </c>
      <c r="G60" s="11">
        <v>2914.8435845889962</v>
      </c>
      <c r="H60" s="11">
        <v>1013.5737972222222</v>
      </c>
      <c r="I60" s="7">
        <v>0</v>
      </c>
      <c r="J60" s="12">
        <v>8130.0259984112181</v>
      </c>
      <c r="K60" s="12">
        <v>319.56067439999998</v>
      </c>
      <c r="L60" s="12">
        <v>2697.6262800000004</v>
      </c>
      <c r="M60" s="25">
        <f t="shared" si="0"/>
        <v>39099.833333333336</v>
      </c>
    </row>
    <row r="61" spans="2:13" x14ac:dyDescent="0.2">
      <c r="B61" s="9">
        <v>41962</v>
      </c>
      <c r="C61" s="10">
        <v>39099.875</v>
      </c>
      <c r="D61" s="11">
        <v>2620.6190150000002</v>
      </c>
      <c r="E61" s="11">
        <v>2032.2552090000001</v>
      </c>
      <c r="F61" s="11">
        <v>1699.3859460000001</v>
      </c>
      <c r="G61" s="11">
        <v>2900.4583159089916</v>
      </c>
      <c r="H61" s="11">
        <v>1354.7737972222224</v>
      </c>
      <c r="I61" s="7">
        <v>-4.0927261579781771E-12</v>
      </c>
      <c r="J61" s="12">
        <v>7585.3351839312181</v>
      </c>
      <c r="K61" s="12">
        <v>71.044107199999985</v>
      </c>
      <c r="L61" s="12">
        <v>2951.1129920000003</v>
      </c>
      <c r="M61" s="25">
        <f t="shared" si="0"/>
        <v>39099.875</v>
      </c>
    </row>
    <row r="62" spans="2:13" x14ac:dyDescent="0.2">
      <c r="B62" s="9">
        <v>41962</v>
      </c>
      <c r="C62" s="10">
        <v>39099.916666666664</v>
      </c>
      <c r="D62" s="11">
        <v>2557.9244160000003</v>
      </c>
      <c r="E62" s="11">
        <v>1552.9102070000001</v>
      </c>
      <c r="F62" s="11">
        <v>1475.8781900000001</v>
      </c>
      <c r="G62" s="11">
        <v>2757.0052471489962</v>
      </c>
      <c r="H62" s="11">
        <v>1647.1737972222224</v>
      </c>
      <c r="I62" s="7">
        <v>0</v>
      </c>
      <c r="J62" s="12">
        <v>7235.3025605712146</v>
      </c>
      <c r="K62" s="12">
        <v>22.803364799999997</v>
      </c>
      <c r="L62" s="12">
        <v>2732.7859320000002</v>
      </c>
      <c r="M62" s="25">
        <f t="shared" si="0"/>
        <v>39099.916666666664</v>
      </c>
    </row>
    <row r="63" spans="2:13" x14ac:dyDescent="0.2">
      <c r="B63" s="9">
        <v>41962</v>
      </c>
      <c r="C63" s="10">
        <v>39099.958333333336</v>
      </c>
      <c r="D63" s="11">
        <v>2537.0031950000002</v>
      </c>
      <c r="E63" s="11">
        <v>1306.5394325000002</v>
      </c>
      <c r="F63" s="11">
        <v>1232.1669669999999</v>
      </c>
      <c r="G63" s="11">
        <v>2578.3424209690002</v>
      </c>
      <c r="H63" s="11">
        <v>1823.1737972222224</v>
      </c>
      <c r="I63" s="7">
        <v>0</v>
      </c>
      <c r="J63" s="12">
        <v>6758.9952294912227</v>
      </c>
      <c r="K63" s="12">
        <v>259.10463919999995</v>
      </c>
      <c r="L63" s="12">
        <v>2459.1259440000003</v>
      </c>
      <c r="M63" s="25">
        <f>+C63</f>
        <v>39099.958333333336</v>
      </c>
    </row>
  </sheetData>
  <phoneticPr fontId="20" type="noConversion"/>
  <conditionalFormatting sqref="I39">
    <cfRule type="cellIs" dxfId="3" priority="1" stopIfTrue="1" operator="notBetween">
      <formula>-1</formula>
      <formula>1</formula>
    </cfRule>
  </conditionalFormatting>
  <conditionalFormatting sqref="I40:I63">
    <cfRule type="cellIs" dxfId="2" priority="2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41990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39099.708333333336</v>
      </c>
      <c r="P10" s="45">
        <f>MAX(J$40:J$63)</f>
        <v>9773.2378341833737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39099.125</v>
      </c>
      <c r="P14" s="45">
        <f>MIN(J$40:J$63)</f>
        <v>5982.3167864223769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-3.637978807091713E-12</v>
      </c>
      <c r="J39" s="8" t="s">
        <v>21</v>
      </c>
      <c r="K39" s="8" t="s">
        <v>7</v>
      </c>
      <c r="L39" s="8" t="s">
        <v>8</v>
      </c>
    </row>
    <row r="40" spans="2:83" x14ac:dyDescent="0.2">
      <c r="B40" s="9">
        <v>41990</v>
      </c>
      <c r="C40" s="10">
        <v>39099</v>
      </c>
      <c r="D40" s="11">
        <v>1507.7952299999999</v>
      </c>
      <c r="E40" s="11">
        <v>404.97134638</v>
      </c>
      <c r="F40" s="11">
        <v>1068.5690840000002</v>
      </c>
      <c r="G40" s="11">
        <v>1395.3346862970006</v>
      </c>
      <c r="H40" s="11">
        <v>4947.8491465053721</v>
      </c>
      <c r="I40" s="7">
        <v>0</v>
      </c>
      <c r="J40" s="12">
        <v>6754.4102351823722</v>
      </c>
      <c r="K40" s="12">
        <v>638.58317799999998</v>
      </c>
      <c r="L40" s="12">
        <v>1931.5260800000001</v>
      </c>
      <c r="M40" s="25">
        <f>+C40</f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41990</v>
      </c>
      <c r="C41" s="10">
        <v>39099.041666666664</v>
      </c>
      <c r="D41" s="11">
        <v>1466.5837990000002</v>
      </c>
      <c r="E41" s="11">
        <v>390.12960451999987</v>
      </c>
      <c r="F41" s="11">
        <v>1044.175956</v>
      </c>
      <c r="G41" s="11">
        <v>1702.3193423569928</v>
      </c>
      <c r="H41" s="11">
        <v>4515.261146505376</v>
      </c>
      <c r="I41" s="7">
        <v>0</v>
      </c>
      <c r="J41" s="12">
        <v>6379.235157982368</v>
      </c>
      <c r="K41" s="12">
        <v>798.27487040000005</v>
      </c>
      <c r="L41" s="12">
        <v>1940.95982</v>
      </c>
      <c r="M41" s="25">
        <f t="shared" ref="M41:M62" si="0">+C41</f>
        <v>39099.041666666664</v>
      </c>
    </row>
    <row r="42" spans="2:83" x14ac:dyDescent="0.2">
      <c r="B42" s="9">
        <v>41990</v>
      </c>
      <c r="C42" s="10">
        <v>39099.083333333336</v>
      </c>
      <c r="D42" s="11">
        <v>1478.8828640000002</v>
      </c>
      <c r="E42" s="11">
        <v>230.27684439999993</v>
      </c>
      <c r="F42" s="11">
        <v>1047.3571340000001</v>
      </c>
      <c r="G42" s="11">
        <v>1678.0182515969921</v>
      </c>
      <c r="H42" s="11">
        <v>5126.9771465053764</v>
      </c>
      <c r="I42" s="7">
        <v>0</v>
      </c>
      <c r="J42" s="12">
        <v>6181.3522249023681</v>
      </c>
      <c r="K42" s="12">
        <v>1625.0603356000004</v>
      </c>
      <c r="L42" s="12">
        <v>1755.09968</v>
      </c>
      <c r="M42" s="25">
        <f t="shared" si="0"/>
        <v>39099.083333333336</v>
      </c>
    </row>
    <row r="43" spans="2:83" x14ac:dyDescent="0.2">
      <c r="B43" s="9">
        <v>41990</v>
      </c>
      <c r="C43" s="10">
        <v>39099.125</v>
      </c>
      <c r="D43" s="11">
        <v>1489.889494</v>
      </c>
      <c r="E43" s="11">
        <v>394.51813607999998</v>
      </c>
      <c r="F43" s="11">
        <v>899.36326199999996</v>
      </c>
      <c r="G43" s="11">
        <v>1923.0992902369962</v>
      </c>
      <c r="H43" s="11">
        <v>5055.5091465053729</v>
      </c>
      <c r="I43" s="7">
        <v>-9.3223206931725144E-12</v>
      </c>
      <c r="J43" s="12">
        <v>5982.3167864223769</v>
      </c>
      <c r="K43" s="12">
        <v>2046.5867824000002</v>
      </c>
      <c r="L43" s="12">
        <v>1733.47576</v>
      </c>
      <c r="M43" s="25">
        <f t="shared" si="0"/>
        <v>39099.125</v>
      </c>
    </row>
    <row r="44" spans="2:83" x14ac:dyDescent="0.2">
      <c r="B44" s="9">
        <v>41990</v>
      </c>
      <c r="C44" s="10">
        <v>39099.166666666664</v>
      </c>
      <c r="D44" s="11">
        <v>1459.219914</v>
      </c>
      <c r="E44" s="11">
        <v>366.22740419999997</v>
      </c>
      <c r="F44" s="11">
        <v>1020.80204</v>
      </c>
      <c r="G44" s="11">
        <v>2094.3243237169968</v>
      </c>
      <c r="H44" s="11">
        <v>4563.2731465053721</v>
      </c>
      <c r="I44" s="7">
        <v>-5.2295945351943374E-12</v>
      </c>
      <c r="J44" s="12">
        <v>6005.0120584223723</v>
      </c>
      <c r="K44" s="12">
        <v>1867.7157100000002</v>
      </c>
      <c r="L44" s="12">
        <v>1631.11906</v>
      </c>
      <c r="M44" s="25">
        <f t="shared" si="0"/>
        <v>39099.166666666664</v>
      </c>
    </row>
    <row r="45" spans="2:83" x14ac:dyDescent="0.2">
      <c r="B45" s="9">
        <v>41990</v>
      </c>
      <c r="C45" s="10">
        <v>39099.208333333336</v>
      </c>
      <c r="D45" s="11">
        <v>1499.0142040000001</v>
      </c>
      <c r="E45" s="11">
        <v>535.29966660000002</v>
      </c>
      <c r="F45" s="11">
        <v>1028.4019350000001</v>
      </c>
      <c r="G45" s="11">
        <v>1765.5243720369997</v>
      </c>
      <c r="H45" s="11">
        <v>4984.3931465053729</v>
      </c>
      <c r="I45" s="7">
        <v>-3.865352482534945E-12</v>
      </c>
      <c r="J45" s="12">
        <v>6515.8208537423761</v>
      </c>
      <c r="K45" s="12">
        <v>1390.9311504000002</v>
      </c>
      <c r="L45" s="12">
        <v>1905.8813200000002</v>
      </c>
      <c r="M45" s="25">
        <f t="shared" si="0"/>
        <v>39099.208333333336</v>
      </c>
    </row>
    <row r="46" spans="2:83" x14ac:dyDescent="0.2">
      <c r="B46" s="9">
        <v>41990</v>
      </c>
      <c r="C46" s="10">
        <v>39099.25</v>
      </c>
      <c r="D46" s="11">
        <v>1568.089324</v>
      </c>
      <c r="E46" s="11">
        <v>535.44703692000007</v>
      </c>
      <c r="F46" s="11">
        <v>1201.9387740000002</v>
      </c>
      <c r="G46" s="11">
        <v>1715.8886535569964</v>
      </c>
      <c r="H46" s="11">
        <v>5375.9251465053721</v>
      </c>
      <c r="I46" s="7">
        <v>-3.1832314562052488E-12</v>
      </c>
      <c r="J46" s="12">
        <v>7490.926088182372</v>
      </c>
      <c r="K46" s="12">
        <v>1048.1864268000002</v>
      </c>
      <c r="L46" s="12">
        <v>1858.17642</v>
      </c>
      <c r="M46" s="25">
        <f t="shared" si="0"/>
        <v>39099.25</v>
      </c>
    </row>
    <row r="47" spans="2:83" x14ac:dyDescent="0.2">
      <c r="B47" s="9">
        <v>41990</v>
      </c>
      <c r="C47" s="10">
        <v>39099.291666666664</v>
      </c>
      <c r="D47" s="11">
        <v>1788.4134800000004</v>
      </c>
      <c r="E47" s="11">
        <v>1448.1634923000001</v>
      </c>
      <c r="F47" s="11">
        <v>1560.1421010000001</v>
      </c>
      <c r="G47" s="11">
        <v>2001.2377011379997</v>
      </c>
      <c r="H47" s="11">
        <v>4488.1251465053729</v>
      </c>
      <c r="I47" s="7">
        <v>-5.2295945351943374E-12</v>
      </c>
      <c r="J47" s="12">
        <v>8830.1123089433768</v>
      </c>
      <c r="K47" s="12">
        <v>532.20653200000004</v>
      </c>
      <c r="L47" s="12">
        <v>1923.7630800000004</v>
      </c>
      <c r="M47" s="25">
        <f t="shared" si="0"/>
        <v>39099.291666666664</v>
      </c>
    </row>
    <row r="48" spans="2:83" x14ac:dyDescent="0.2">
      <c r="B48" s="9">
        <v>41990</v>
      </c>
      <c r="C48" s="10">
        <v>39099.333333333336</v>
      </c>
      <c r="D48" s="11">
        <v>1808.1713589999999</v>
      </c>
      <c r="E48" s="11">
        <v>2147.0770465000001</v>
      </c>
      <c r="F48" s="11">
        <v>1593.2820840000002</v>
      </c>
      <c r="G48" s="11">
        <v>1938.2160534579996</v>
      </c>
      <c r="H48" s="11">
        <v>3981.2851465053764</v>
      </c>
      <c r="I48" s="7">
        <v>0</v>
      </c>
      <c r="J48" s="12">
        <v>9204.6538814633768</v>
      </c>
      <c r="K48" s="12">
        <v>14.063243999999999</v>
      </c>
      <c r="L48" s="12">
        <v>2249.3145640000002</v>
      </c>
      <c r="M48" s="25">
        <f t="shared" si="0"/>
        <v>39099.333333333336</v>
      </c>
    </row>
    <row r="49" spans="2:13" x14ac:dyDescent="0.2">
      <c r="B49" s="9">
        <v>41990</v>
      </c>
      <c r="C49" s="10">
        <v>39099.375</v>
      </c>
      <c r="D49" s="11">
        <v>1819.6226500000002</v>
      </c>
      <c r="E49" s="11">
        <v>1427.1059500000001</v>
      </c>
      <c r="F49" s="11">
        <v>1620.3353280000001</v>
      </c>
      <c r="G49" s="11">
        <v>1827.2701972779996</v>
      </c>
      <c r="H49" s="11">
        <v>4492.4851465053762</v>
      </c>
      <c r="I49" s="7">
        <v>0</v>
      </c>
      <c r="J49" s="12">
        <v>9207.885629383376</v>
      </c>
      <c r="K49" s="12">
        <v>2.1897503999999994</v>
      </c>
      <c r="L49" s="12">
        <v>1976.7438920000002</v>
      </c>
      <c r="M49" s="25">
        <f t="shared" si="0"/>
        <v>39099.375</v>
      </c>
    </row>
    <row r="50" spans="2:13" x14ac:dyDescent="0.2">
      <c r="B50" s="9">
        <v>41990</v>
      </c>
      <c r="C50" s="10">
        <v>39099.416666666664</v>
      </c>
      <c r="D50" s="11">
        <v>1801.855014</v>
      </c>
      <c r="E50" s="11">
        <v>1617.0868365000001</v>
      </c>
      <c r="F50" s="11">
        <v>1532.808211</v>
      </c>
      <c r="G50" s="11">
        <v>1694.6157240180009</v>
      </c>
      <c r="H50" s="11">
        <v>4747.3451465053759</v>
      </c>
      <c r="I50" s="7">
        <v>0</v>
      </c>
      <c r="J50" s="12">
        <v>9222.509382023376</v>
      </c>
      <c r="K50" s="12">
        <v>162.89294599999997</v>
      </c>
      <c r="L50" s="12">
        <v>2008.3086040000001</v>
      </c>
      <c r="M50" s="25">
        <f t="shared" si="0"/>
        <v>39099.416666666664</v>
      </c>
    </row>
    <row r="51" spans="2:13" x14ac:dyDescent="0.2">
      <c r="B51" s="9">
        <v>41990</v>
      </c>
      <c r="C51" s="10">
        <v>39099.458333333336</v>
      </c>
      <c r="D51" s="11">
        <v>1829.6353750000003</v>
      </c>
      <c r="E51" s="11">
        <v>1670.9307385000002</v>
      </c>
      <c r="F51" s="11">
        <v>1549.9589660000001</v>
      </c>
      <c r="G51" s="11">
        <v>1639.3315980180041</v>
      </c>
      <c r="H51" s="11">
        <v>4764.8851465053722</v>
      </c>
      <c r="I51" s="7">
        <v>-3.637978807091713E-12</v>
      </c>
      <c r="J51" s="12">
        <v>9269.4048932233818</v>
      </c>
      <c r="K51" s="12">
        <v>162.99501079999993</v>
      </c>
      <c r="L51" s="12">
        <v>2022.3419200000003</v>
      </c>
      <c r="M51" s="25">
        <f t="shared" si="0"/>
        <v>39099.458333333336</v>
      </c>
    </row>
    <row r="52" spans="2:13" x14ac:dyDescent="0.2">
      <c r="B52" s="9">
        <v>41990</v>
      </c>
      <c r="C52" s="10">
        <v>39099.5</v>
      </c>
      <c r="D52" s="11">
        <v>1780.16857</v>
      </c>
      <c r="E52" s="11">
        <v>2045.9002600000001</v>
      </c>
      <c r="F52" s="11">
        <v>1543.6510620000001</v>
      </c>
      <c r="G52" s="11">
        <v>1461.7991770379965</v>
      </c>
      <c r="H52" s="11">
        <v>4380.9851465053762</v>
      </c>
      <c r="I52" s="7">
        <v>0</v>
      </c>
      <c r="J52" s="12">
        <v>9170.1716167433733</v>
      </c>
      <c r="K52" s="12">
        <v>3.2552387999999999</v>
      </c>
      <c r="L52" s="12">
        <v>2039.07736</v>
      </c>
      <c r="M52" s="25">
        <f t="shared" si="0"/>
        <v>39099.5</v>
      </c>
    </row>
    <row r="53" spans="2:13" x14ac:dyDescent="0.2">
      <c r="B53" s="9">
        <v>41990</v>
      </c>
      <c r="C53" s="10">
        <v>39099.541666666664</v>
      </c>
      <c r="D53" s="11">
        <v>1709.229045</v>
      </c>
      <c r="E53" s="11">
        <v>2340.4199595</v>
      </c>
      <c r="F53" s="11">
        <v>1600.7681950000001</v>
      </c>
      <c r="G53" s="11">
        <v>1395.8424831380003</v>
      </c>
      <c r="H53" s="11">
        <v>4228.8451465053759</v>
      </c>
      <c r="I53" s="7">
        <v>0</v>
      </c>
      <c r="J53" s="12">
        <v>9122.1555407433771</v>
      </c>
      <c r="K53" s="12">
        <v>4.9014683999999997</v>
      </c>
      <c r="L53" s="12">
        <v>2148.0478200000002</v>
      </c>
      <c r="M53" s="25">
        <f t="shared" si="0"/>
        <v>39099.541666666664</v>
      </c>
    </row>
    <row r="54" spans="2:13" x14ac:dyDescent="0.2">
      <c r="B54" s="9">
        <v>41990</v>
      </c>
      <c r="C54" s="10">
        <v>39099.583333333336</v>
      </c>
      <c r="D54" s="11">
        <v>1702.88732</v>
      </c>
      <c r="E54" s="11">
        <v>2187.4844932500005</v>
      </c>
      <c r="F54" s="11">
        <v>1694.8942730000001</v>
      </c>
      <c r="G54" s="11">
        <v>1351.6534337079995</v>
      </c>
      <c r="H54" s="11">
        <v>4178.5251465053761</v>
      </c>
      <c r="I54" s="7">
        <v>0</v>
      </c>
      <c r="J54" s="12">
        <v>9071.4378656633762</v>
      </c>
      <c r="K54" s="12">
        <v>3.2898008000000001</v>
      </c>
      <c r="L54" s="12">
        <v>2040.7170000000001</v>
      </c>
      <c r="M54" s="25">
        <f t="shared" si="0"/>
        <v>39099.583333333336</v>
      </c>
    </row>
    <row r="55" spans="2:13" x14ac:dyDescent="0.2">
      <c r="B55" s="9">
        <v>41990</v>
      </c>
      <c r="C55" s="10">
        <v>39099.625</v>
      </c>
      <c r="D55" s="11">
        <v>1684.2304500000002</v>
      </c>
      <c r="E55" s="11">
        <v>3202.8996280000001</v>
      </c>
      <c r="F55" s="11">
        <v>1540.584922</v>
      </c>
      <c r="G55" s="11">
        <v>1322.9821585579966</v>
      </c>
      <c r="H55" s="11">
        <v>3595.6451465053765</v>
      </c>
      <c r="I55" s="7">
        <v>0</v>
      </c>
      <c r="J55" s="12">
        <v>9129.2935942633721</v>
      </c>
      <c r="K55" s="12">
        <v>3.9008107999999999</v>
      </c>
      <c r="L55" s="12">
        <v>2213.1479000000004</v>
      </c>
      <c r="M55" s="25">
        <f t="shared" si="0"/>
        <v>39099.625</v>
      </c>
    </row>
    <row r="56" spans="2:13" x14ac:dyDescent="0.2">
      <c r="B56" s="9">
        <v>41990</v>
      </c>
      <c r="C56" s="10">
        <v>39099.666666666664</v>
      </c>
      <c r="D56" s="11">
        <v>1828.6768980000002</v>
      </c>
      <c r="E56" s="11">
        <v>3150.7563280000004</v>
      </c>
      <c r="F56" s="11">
        <v>1550.2351840000001</v>
      </c>
      <c r="G56" s="11">
        <v>1417.4572134379996</v>
      </c>
      <c r="H56" s="11">
        <v>3752.5451465053766</v>
      </c>
      <c r="I56" s="7">
        <v>0</v>
      </c>
      <c r="J56" s="12">
        <v>9424.4655151433763</v>
      </c>
      <c r="K56" s="12">
        <v>3.0788628</v>
      </c>
      <c r="L56" s="12">
        <v>2272.1263920000001</v>
      </c>
      <c r="M56" s="25">
        <f t="shared" si="0"/>
        <v>39099.666666666664</v>
      </c>
    </row>
    <row r="57" spans="2:13" x14ac:dyDescent="0.2">
      <c r="B57" s="9">
        <v>41990</v>
      </c>
      <c r="C57" s="10">
        <v>39099.708333333336</v>
      </c>
      <c r="D57" s="11">
        <v>1930.8303190000001</v>
      </c>
      <c r="E57" s="11">
        <v>3958.3155255000001</v>
      </c>
      <c r="F57" s="11">
        <v>1427.4940780000002</v>
      </c>
      <c r="G57" s="11">
        <v>1585.5823391779991</v>
      </c>
      <c r="H57" s="11">
        <v>3491.0051465053766</v>
      </c>
      <c r="I57" s="7">
        <v>0</v>
      </c>
      <c r="J57" s="12">
        <v>9773.2378341833737</v>
      </c>
      <c r="K57" s="12">
        <v>3.6293660000000001</v>
      </c>
      <c r="L57" s="12">
        <v>2616.3602080000001</v>
      </c>
      <c r="M57" s="25">
        <f t="shared" si="0"/>
        <v>39099.708333333336</v>
      </c>
    </row>
    <row r="58" spans="2:13" x14ac:dyDescent="0.2">
      <c r="B58" s="9">
        <v>41990</v>
      </c>
      <c r="C58" s="10">
        <v>39099.75</v>
      </c>
      <c r="D58" s="11">
        <v>1945.1171490000002</v>
      </c>
      <c r="E58" s="11">
        <v>3672.7664199999999</v>
      </c>
      <c r="F58" s="11">
        <v>1425.2193179999999</v>
      </c>
      <c r="G58" s="11">
        <v>1845.657810518001</v>
      </c>
      <c r="H58" s="11">
        <v>3353.7851465053764</v>
      </c>
      <c r="I58" s="7">
        <v>5.4569682106375694E-12</v>
      </c>
      <c r="J58" s="12">
        <v>9680.3625180233721</v>
      </c>
      <c r="K58" s="12">
        <v>2.8158500000000002</v>
      </c>
      <c r="L58" s="12">
        <v>2559.3674760000004</v>
      </c>
      <c r="M58" s="25">
        <f t="shared" si="0"/>
        <v>39099.75</v>
      </c>
    </row>
    <row r="59" spans="2:13" x14ac:dyDescent="0.2">
      <c r="B59" s="9">
        <v>41990</v>
      </c>
      <c r="C59" s="10">
        <v>39099.791666666664</v>
      </c>
      <c r="D59" s="11">
        <v>1985.1789140000001</v>
      </c>
      <c r="E59" s="11">
        <v>3022.8658525000001</v>
      </c>
      <c r="F59" s="11">
        <v>1342.0890890000001</v>
      </c>
      <c r="G59" s="11">
        <v>1978.4438984969966</v>
      </c>
      <c r="H59" s="11">
        <v>3272.4251465053767</v>
      </c>
      <c r="I59" s="7">
        <v>0</v>
      </c>
      <c r="J59" s="12">
        <v>9228.3623845023722</v>
      </c>
      <c r="K59" s="12">
        <v>2.791992</v>
      </c>
      <c r="L59" s="12">
        <v>2369.848524</v>
      </c>
      <c r="M59" s="25">
        <f t="shared" si="0"/>
        <v>39099.791666666664</v>
      </c>
    </row>
    <row r="60" spans="2:13" x14ac:dyDescent="0.2">
      <c r="B60" s="9">
        <v>41990</v>
      </c>
      <c r="C60" s="10">
        <v>39099.833333333336</v>
      </c>
      <c r="D60" s="11">
        <v>1982.3152130000001</v>
      </c>
      <c r="E60" s="11">
        <v>1736.4076600000001</v>
      </c>
      <c r="F60" s="11">
        <v>1197.1450790000001</v>
      </c>
      <c r="G60" s="11">
        <v>1977.3302694370047</v>
      </c>
      <c r="H60" s="11">
        <v>3780.9251465053767</v>
      </c>
      <c r="I60" s="7">
        <v>0</v>
      </c>
      <c r="J60" s="12">
        <v>8637.7118235423804</v>
      </c>
      <c r="K60" s="12">
        <v>170.22412439999991</v>
      </c>
      <c r="L60" s="12">
        <v>1866.1874200000002</v>
      </c>
      <c r="M60" s="25">
        <f t="shared" si="0"/>
        <v>39099.833333333336</v>
      </c>
    </row>
    <row r="61" spans="2:13" x14ac:dyDescent="0.2">
      <c r="B61" s="9">
        <v>41990</v>
      </c>
      <c r="C61" s="10">
        <v>39099.875</v>
      </c>
      <c r="D61" s="11">
        <v>1959.5371770000002</v>
      </c>
      <c r="E61" s="11">
        <v>1048.0487984000001</v>
      </c>
      <c r="F61" s="11">
        <v>1044.262039</v>
      </c>
      <c r="G61" s="11">
        <v>2010.2942145169966</v>
      </c>
      <c r="H61" s="11">
        <v>4439.8451465053759</v>
      </c>
      <c r="I61" s="7">
        <v>0</v>
      </c>
      <c r="J61" s="12">
        <v>8004.1933186223723</v>
      </c>
      <c r="K61" s="12">
        <v>387.53903680000002</v>
      </c>
      <c r="L61" s="12">
        <v>2110.2550200000001</v>
      </c>
      <c r="M61" s="25">
        <f t="shared" si="0"/>
        <v>39099.875</v>
      </c>
    </row>
    <row r="62" spans="2:13" x14ac:dyDescent="0.2">
      <c r="B62" s="9">
        <v>41990</v>
      </c>
      <c r="C62" s="10">
        <v>39099.916666666664</v>
      </c>
      <c r="D62" s="11">
        <v>1760.4883420000001</v>
      </c>
      <c r="E62" s="11">
        <v>1519.2726690000002</v>
      </c>
      <c r="F62" s="11">
        <v>924.03672700000004</v>
      </c>
      <c r="G62" s="11">
        <v>1615.2237422769954</v>
      </c>
      <c r="H62" s="11">
        <v>4530.4051465053763</v>
      </c>
      <c r="I62" s="7">
        <v>-5.0022208597511053E-12</v>
      </c>
      <c r="J62" s="12">
        <v>7714.5142891823762</v>
      </c>
      <c r="K62" s="12">
        <v>493.53977359999999</v>
      </c>
      <c r="L62" s="12">
        <v>2141.3725640000002</v>
      </c>
      <c r="M62" s="25">
        <f t="shared" si="0"/>
        <v>39099.916666666664</v>
      </c>
    </row>
    <row r="63" spans="2:13" x14ac:dyDescent="0.2">
      <c r="B63" s="9">
        <v>41990</v>
      </c>
      <c r="C63" s="10">
        <v>39099.958333333336</v>
      </c>
      <c r="D63" s="11">
        <v>1622.233745</v>
      </c>
      <c r="E63" s="11">
        <v>1007.1222579</v>
      </c>
      <c r="F63" s="11">
        <v>892.20219399999996</v>
      </c>
      <c r="G63" s="11">
        <v>1373.9171091769963</v>
      </c>
      <c r="H63" s="11">
        <v>4828.6251465053729</v>
      </c>
      <c r="I63" s="7">
        <v>-2.2737367544323206E-12</v>
      </c>
      <c r="J63" s="12">
        <v>7153.2032865823721</v>
      </c>
      <c r="K63" s="12">
        <v>528.50580600000001</v>
      </c>
      <c r="L63" s="12">
        <v>2042.3913600000001</v>
      </c>
      <c r="M63" s="25">
        <f>+C63</f>
        <v>39099.958333333336</v>
      </c>
    </row>
  </sheetData>
  <conditionalFormatting sqref="I39">
    <cfRule type="cellIs" dxfId="1" priority="2" stopIfTrue="1" operator="notBetween">
      <formula>-1</formula>
      <formula>1</formula>
    </cfRule>
  </conditionalFormatting>
  <conditionalFormatting sqref="I40:I63">
    <cfRule type="cellIs" dxfId="0" priority="1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41654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39099.75</v>
      </c>
      <c r="P10" s="45">
        <f>MAX(J$40:J$63)</f>
        <v>9608.3107751368443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39099.125</v>
      </c>
      <c r="P14" s="45">
        <f>MIN(J$40:J$63)</f>
        <v>6101.014237955831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1.6143530956469476E-11</v>
      </c>
      <c r="J39" s="8" t="s">
        <v>17</v>
      </c>
      <c r="K39" s="8" t="s">
        <v>7</v>
      </c>
      <c r="L39" s="8" t="s">
        <v>8</v>
      </c>
    </row>
    <row r="40" spans="2:83" x14ac:dyDescent="0.2">
      <c r="B40" s="9">
        <v>41654</v>
      </c>
      <c r="C40" s="10">
        <v>39099</v>
      </c>
      <c r="D40" s="11">
        <v>1653.0426650000002</v>
      </c>
      <c r="E40" s="11">
        <v>663.49292500000001</v>
      </c>
      <c r="F40" s="11">
        <v>1313.1548010000001</v>
      </c>
      <c r="G40" s="11">
        <v>1095.1834386409964</v>
      </c>
      <c r="H40" s="11">
        <v>4027.4616693548392</v>
      </c>
      <c r="I40" s="7">
        <v>1.8189894035458565E-12</v>
      </c>
      <c r="J40" s="12">
        <v>6802.8152505958351</v>
      </c>
      <c r="K40" s="12">
        <v>444.90137240000001</v>
      </c>
      <c r="L40" s="12">
        <v>1504.618876</v>
      </c>
      <c r="M40" s="25">
        <f>+C40</f>
        <v>39099</v>
      </c>
      <c r="N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41654</v>
      </c>
      <c r="C41" s="10">
        <v>39099.041666666664</v>
      </c>
      <c r="D41" s="11">
        <v>1666.24668</v>
      </c>
      <c r="E41" s="11">
        <v>362.02834000000001</v>
      </c>
      <c r="F41" s="11">
        <v>1286.3452730000001</v>
      </c>
      <c r="G41" s="11">
        <v>1212.557751600996</v>
      </c>
      <c r="H41" s="11">
        <v>4051.7016693548389</v>
      </c>
      <c r="I41" s="7">
        <v>0</v>
      </c>
      <c r="J41" s="12">
        <v>6464.3718767558348</v>
      </c>
      <c r="K41" s="12">
        <v>640.41662120000001</v>
      </c>
      <c r="L41" s="12">
        <v>1474.091216</v>
      </c>
      <c r="M41" s="25">
        <f t="shared" ref="M41:M62" si="0">+C41</f>
        <v>39099.041666666664</v>
      </c>
    </row>
    <row r="42" spans="2:83" x14ac:dyDescent="0.2">
      <c r="B42" s="9">
        <v>41654</v>
      </c>
      <c r="C42" s="10">
        <v>39099.083333333336</v>
      </c>
      <c r="D42" s="11">
        <v>1630.1425940000001</v>
      </c>
      <c r="E42" s="11">
        <v>184.882338</v>
      </c>
      <c r="F42" s="11">
        <v>1286.288501</v>
      </c>
      <c r="G42" s="11">
        <v>1354.9167620410003</v>
      </c>
      <c r="H42" s="11">
        <v>4366.7376693548385</v>
      </c>
      <c r="I42" s="7">
        <v>0</v>
      </c>
      <c r="J42" s="12">
        <v>6286.349106395839</v>
      </c>
      <c r="K42" s="12">
        <v>1273.993142</v>
      </c>
      <c r="L42" s="12">
        <v>1262.625616</v>
      </c>
      <c r="M42" s="25">
        <f t="shared" si="0"/>
        <v>39099.083333333336</v>
      </c>
    </row>
    <row r="43" spans="2:83" x14ac:dyDescent="0.2">
      <c r="B43" s="9">
        <v>41654</v>
      </c>
      <c r="C43" s="10">
        <v>39099.125</v>
      </c>
      <c r="D43" s="11">
        <v>1621.5819980000001</v>
      </c>
      <c r="E43" s="11">
        <v>129.67085399999999</v>
      </c>
      <c r="F43" s="11">
        <v>1241.451601</v>
      </c>
      <c r="G43" s="11">
        <v>1615.9887260009921</v>
      </c>
      <c r="H43" s="11">
        <v>4167.8296693548382</v>
      </c>
      <c r="I43" s="7">
        <v>0</v>
      </c>
      <c r="J43" s="12">
        <v>6101.014237955831</v>
      </c>
      <c r="K43" s="12">
        <v>1497.5850944000001</v>
      </c>
      <c r="L43" s="12">
        <v>1177.9235160000001</v>
      </c>
      <c r="M43" s="25">
        <f t="shared" si="0"/>
        <v>39099.125</v>
      </c>
    </row>
    <row r="44" spans="2:83" x14ac:dyDescent="0.2">
      <c r="B44" s="9">
        <v>41654</v>
      </c>
      <c r="C44" s="10">
        <v>39099.166666666664</v>
      </c>
      <c r="D44" s="11">
        <v>1618.0614290000001</v>
      </c>
      <c r="E44" s="11">
        <v>115.37181999999996</v>
      </c>
      <c r="F44" s="11">
        <v>1265.71064</v>
      </c>
      <c r="G44" s="11">
        <v>1709.0669509209918</v>
      </c>
      <c r="H44" s="11">
        <v>4202.2016693548385</v>
      </c>
      <c r="I44" s="7">
        <v>-5.5706550483591855E-12</v>
      </c>
      <c r="J44" s="12">
        <v>6183.2723512758348</v>
      </c>
      <c r="K44" s="12">
        <v>1709.9760820000001</v>
      </c>
      <c r="L44" s="12">
        <v>1017.1640760000001</v>
      </c>
      <c r="M44" s="25">
        <f t="shared" si="0"/>
        <v>39099.166666666664</v>
      </c>
    </row>
    <row r="45" spans="2:83" x14ac:dyDescent="0.2">
      <c r="B45" s="9">
        <v>41654</v>
      </c>
      <c r="C45" s="10">
        <v>39099.208333333336</v>
      </c>
      <c r="D45" s="11">
        <v>1627.1136290000002</v>
      </c>
      <c r="E45" s="11">
        <v>112.042598</v>
      </c>
      <c r="F45" s="11">
        <v>1257.604096</v>
      </c>
      <c r="G45" s="11">
        <v>1810.7143450009917</v>
      </c>
      <c r="H45" s="11">
        <v>4227.4816693548382</v>
      </c>
      <c r="I45" s="7">
        <v>-4.0927261579781771E-12</v>
      </c>
      <c r="J45" s="12">
        <v>6625.9985081558343</v>
      </c>
      <c r="K45" s="12">
        <v>1293.6144532000001</v>
      </c>
      <c r="L45" s="12">
        <v>1115.343376</v>
      </c>
      <c r="M45" s="25">
        <f t="shared" si="0"/>
        <v>39099.208333333336</v>
      </c>
    </row>
    <row r="46" spans="2:83" x14ac:dyDescent="0.2">
      <c r="B46" s="9">
        <v>41654</v>
      </c>
      <c r="C46" s="10">
        <v>39099.25</v>
      </c>
      <c r="D46" s="11">
        <v>1666.9375590000002</v>
      </c>
      <c r="E46" s="11">
        <v>216.65938199999994</v>
      </c>
      <c r="F46" s="11">
        <v>1522.2791180000002</v>
      </c>
      <c r="G46" s="11">
        <v>1702.9172962409887</v>
      </c>
      <c r="H46" s="11">
        <v>4376.4696693548385</v>
      </c>
      <c r="I46" s="7">
        <v>0</v>
      </c>
      <c r="J46" s="12">
        <v>7482.105897395827</v>
      </c>
      <c r="K46" s="12">
        <v>897.25117120000004</v>
      </c>
      <c r="L46" s="12">
        <v>1105.9059560000001</v>
      </c>
      <c r="M46" s="25">
        <f t="shared" si="0"/>
        <v>39099.25</v>
      </c>
    </row>
    <row r="47" spans="2:83" x14ac:dyDescent="0.2">
      <c r="B47" s="9">
        <v>41654</v>
      </c>
      <c r="C47" s="10">
        <v>39099.291666666664</v>
      </c>
      <c r="D47" s="11">
        <v>1768.4220540000001</v>
      </c>
      <c r="E47" s="11">
        <v>1543.3019815500002</v>
      </c>
      <c r="F47" s="11">
        <v>2068.5041730000003</v>
      </c>
      <c r="G47" s="11">
        <v>1767.9063283920041</v>
      </c>
      <c r="H47" s="11">
        <v>3302.3296693548391</v>
      </c>
      <c r="I47" s="7">
        <v>0</v>
      </c>
      <c r="J47" s="12">
        <v>8771.2082010968443</v>
      </c>
      <c r="K47" s="12">
        <v>275.32880919999997</v>
      </c>
      <c r="L47" s="12">
        <v>1403.9271959999999</v>
      </c>
      <c r="M47" s="25">
        <f t="shared" si="0"/>
        <v>39099.291666666664</v>
      </c>
    </row>
    <row r="48" spans="2:83" x14ac:dyDescent="0.2">
      <c r="B48" s="9">
        <v>41654</v>
      </c>
      <c r="C48" s="10">
        <v>39099.333333333336</v>
      </c>
      <c r="D48" s="11">
        <v>1779.2161350000001</v>
      </c>
      <c r="E48" s="11">
        <v>2013.85770125</v>
      </c>
      <c r="F48" s="11">
        <v>2308.3731360000002</v>
      </c>
      <c r="G48" s="11">
        <v>1848.5653730120002</v>
      </c>
      <c r="H48" s="11">
        <v>2803.3696693548391</v>
      </c>
      <c r="I48" s="7">
        <v>0</v>
      </c>
      <c r="J48" s="12">
        <v>9199.9668534168395</v>
      </c>
      <c r="K48" s="12">
        <v>279.3211852</v>
      </c>
      <c r="L48" s="12">
        <v>1274.0939760000001</v>
      </c>
      <c r="M48" s="25">
        <f t="shared" si="0"/>
        <v>39099.333333333336</v>
      </c>
    </row>
    <row r="49" spans="2:13" x14ac:dyDescent="0.2">
      <c r="B49" s="9">
        <v>41654</v>
      </c>
      <c r="C49" s="10">
        <v>39099.375</v>
      </c>
      <c r="D49" s="11">
        <v>1787.141425</v>
      </c>
      <c r="E49" s="11">
        <v>1722.8396117500001</v>
      </c>
      <c r="F49" s="11">
        <v>2431.8301180000003</v>
      </c>
      <c r="G49" s="11">
        <v>1902.4296388319958</v>
      </c>
      <c r="H49" s="11">
        <v>2968.6376693548391</v>
      </c>
      <c r="I49" s="7">
        <v>0</v>
      </c>
      <c r="J49" s="12">
        <v>9236.3973697368365</v>
      </c>
      <c r="K49" s="12">
        <v>337.42352519999997</v>
      </c>
      <c r="L49" s="12">
        <v>1239.0575679999999</v>
      </c>
      <c r="M49" s="25">
        <f t="shared" si="0"/>
        <v>39099.375</v>
      </c>
    </row>
    <row r="50" spans="2:13" x14ac:dyDescent="0.2">
      <c r="B50" s="9">
        <v>41654</v>
      </c>
      <c r="C50" s="10">
        <v>39099.416666666664</v>
      </c>
      <c r="D50" s="11">
        <v>1804.058225</v>
      </c>
      <c r="E50" s="11">
        <v>1651.072175</v>
      </c>
      <c r="F50" s="11">
        <v>2457.0045250000003</v>
      </c>
      <c r="G50" s="11">
        <v>1812.2377985419998</v>
      </c>
      <c r="H50" s="11">
        <v>3164.409669354839</v>
      </c>
      <c r="I50" s="7">
        <v>-4.5474735088646412E-12</v>
      </c>
      <c r="J50" s="12">
        <v>9279.9011100968437</v>
      </c>
      <c r="K50" s="12">
        <v>371.40104679999996</v>
      </c>
      <c r="L50" s="12">
        <v>1237.4802360000001</v>
      </c>
      <c r="M50" s="25">
        <f t="shared" si="0"/>
        <v>39099.416666666664</v>
      </c>
    </row>
    <row r="51" spans="2:13" x14ac:dyDescent="0.2">
      <c r="B51" s="9">
        <v>41654</v>
      </c>
      <c r="C51" s="10">
        <v>39099.458333333336</v>
      </c>
      <c r="D51" s="11">
        <v>1741.3673150000002</v>
      </c>
      <c r="E51" s="11">
        <v>1429.3691442000002</v>
      </c>
      <c r="F51" s="11">
        <v>2439.919958</v>
      </c>
      <c r="G51" s="11">
        <v>1855.8738091820001</v>
      </c>
      <c r="H51" s="11">
        <v>3471.041689354839</v>
      </c>
      <c r="I51" s="7">
        <v>3.4106051316484809E-12</v>
      </c>
      <c r="J51" s="12">
        <v>9289.094428536835</v>
      </c>
      <c r="K51" s="12">
        <v>426.9052312</v>
      </c>
      <c r="L51" s="12">
        <v>1221.5722560000002</v>
      </c>
      <c r="M51" s="25">
        <f t="shared" si="0"/>
        <v>39099.458333333336</v>
      </c>
    </row>
    <row r="52" spans="2:13" x14ac:dyDescent="0.2">
      <c r="B52" s="9">
        <v>41654</v>
      </c>
      <c r="C52" s="10">
        <v>39099.5</v>
      </c>
      <c r="D52" s="11">
        <v>1728.979139</v>
      </c>
      <c r="E52" s="11">
        <v>1269.1345630000001</v>
      </c>
      <c r="F52" s="11">
        <v>2421.5364520000003</v>
      </c>
      <c r="G52" s="11">
        <v>1898.6478927019962</v>
      </c>
      <c r="H52" s="11">
        <v>3603.9775493548391</v>
      </c>
      <c r="I52" s="7">
        <v>-3.865352482534945E-12</v>
      </c>
      <c r="J52" s="12">
        <v>9199.3338460568393</v>
      </c>
      <c r="K52" s="12">
        <v>530.61589400000003</v>
      </c>
      <c r="L52" s="12">
        <v>1192.3258560000002</v>
      </c>
      <c r="M52" s="25">
        <f t="shared" si="0"/>
        <v>39099.5</v>
      </c>
    </row>
    <row r="53" spans="2:13" x14ac:dyDescent="0.2">
      <c r="B53" s="9">
        <v>41654</v>
      </c>
      <c r="C53" s="10">
        <v>39099.541666666664</v>
      </c>
      <c r="D53" s="11">
        <v>1766.2281440000002</v>
      </c>
      <c r="E53" s="11">
        <v>1195.0376270000002</v>
      </c>
      <c r="F53" s="11">
        <v>2448.5488250000003</v>
      </c>
      <c r="G53" s="11">
        <v>1707.2203174219953</v>
      </c>
      <c r="H53" s="11">
        <v>3377.4570693548389</v>
      </c>
      <c r="I53" s="7">
        <v>0</v>
      </c>
      <c r="J53" s="12">
        <v>9033.760040776835</v>
      </c>
      <c r="K53" s="12">
        <v>177.210486</v>
      </c>
      <c r="L53" s="12">
        <v>1283.5214560000002</v>
      </c>
      <c r="M53" s="25">
        <f t="shared" si="0"/>
        <v>39099.541666666664</v>
      </c>
    </row>
    <row r="54" spans="2:13" x14ac:dyDescent="0.2">
      <c r="B54" s="9">
        <v>41654</v>
      </c>
      <c r="C54" s="10">
        <v>39099.583333333336</v>
      </c>
      <c r="D54" s="11">
        <v>1770.9689890000002</v>
      </c>
      <c r="E54" s="11">
        <v>1527.8139080000001</v>
      </c>
      <c r="F54" s="11">
        <v>2439.4654780000001</v>
      </c>
      <c r="G54" s="11">
        <v>1741.0798102620047</v>
      </c>
      <c r="H54" s="11">
        <v>3281.4234293548388</v>
      </c>
      <c r="I54" s="7">
        <v>0</v>
      </c>
      <c r="J54" s="12">
        <v>8969.7422006168435</v>
      </c>
      <c r="K54" s="12">
        <v>320.69885799999997</v>
      </c>
      <c r="L54" s="12">
        <v>1470.3105560000001</v>
      </c>
      <c r="M54" s="25">
        <f t="shared" si="0"/>
        <v>39099.583333333336</v>
      </c>
    </row>
    <row r="55" spans="2:13" x14ac:dyDescent="0.2">
      <c r="B55" s="9">
        <v>41654</v>
      </c>
      <c r="C55" s="10">
        <v>39099.625</v>
      </c>
      <c r="D55" s="11">
        <v>1770.0964000000001</v>
      </c>
      <c r="E55" s="11">
        <v>1617.555439</v>
      </c>
      <c r="F55" s="11">
        <v>2436.459073</v>
      </c>
      <c r="G55" s="11">
        <v>1605.5132031419998</v>
      </c>
      <c r="H55" s="11">
        <v>3153.2536693548391</v>
      </c>
      <c r="I55" s="7">
        <v>0</v>
      </c>
      <c r="J55" s="12">
        <v>8927.200585696839</v>
      </c>
      <c r="K55" s="12">
        <v>395.90412279999993</v>
      </c>
      <c r="L55" s="12">
        <v>1259.7730759999999</v>
      </c>
      <c r="M55" s="25">
        <f t="shared" si="0"/>
        <v>39099.625</v>
      </c>
    </row>
    <row r="56" spans="2:13" x14ac:dyDescent="0.2">
      <c r="B56" s="9">
        <v>41654</v>
      </c>
      <c r="C56" s="10">
        <v>39099.666666666664</v>
      </c>
      <c r="D56" s="11">
        <v>1780.6917500000002</v>
      </c>
      <c r="E56" s="11">
        <v>1311.9413725000002</v>
      </c>
      <c r="F56" s="11">
        <v>2432.022919</v>
      </c>
      <c r="G56" s="11">
        <v>1589.9602662419957</v>
      </c>
      <c r="H56" s="11">
        <v>3559.333669354839</v>
      </c>
      <c r="I56" s="7">
        <v>0</v>
      </c>
      <c r="J56" s="12">
        <v>8879.4062734968356</v>
      </c>
      <c r="K56" s="12">
        <v>761.9186876</v>
      </c>
      <c r="L56" s="12">
        <v>1032.6250160000002</v>
      </c>
      <c r="M56" s="25">
        <f t="shared" si="0"/>
        <v>39099.666666666664</v>
      </c>
    </row>
    <row r="57" spans="2:13" x14ac:dyDescent="0.2">
      <c r="B57" s="9">
        <v>41654</v>
      </c>
      <c r="C57" s="10">
        <v>39099.708333333336</v>
      </c>
      <c r="D57" s="11">
        <v>1850.6834450000001</v>
      </c>
      <c r="E57" s="11">
        <v>1875.30282405</v>
      </c>
      <c r="F57" s="11">
        <v>2430.2296190000002</v>
      </c>
      <c r="G57" s="11">
        <v>1456.7182812920005</v>
      </c>
      <c r="H57" s="11">
        <v>3446.025669354839</v>
      </c>
      <c r="I57" s="7">
        <v>0</v>
      </c>
      <c r="J57" s="12">
        <v>9444.107856696839</v>
      </c>
      <c r="K57" s="12">
        <v>496.161766</v>
      </c>
      <c r="L57" s="12">
        <v>1118.6902160000002</v>
      </c>
      <c r="M57" s="25">
        <f t="shared" si="0"/>
        <v>39099.708333333336</v>
      </c>
    </row>
    <row r="58" spans="2:13" x14ac:dyDescent="0.2">
      <c r="B58" s="9">
        <v>41654</v>
      </c>
      <c r="C58" s="10">
        <v>39099.75</v>
      </c>
      <c r="D58" s="11">
        <v>1813.2620300000001</v>
      </c>
      <c r="E58" s="11">
        <v>2287.4918075</v>
      </c>
      <c r="F58" s="11">
        <v>2458.0176190000002</v>
      </c>
      <c r="G58" s="11">
        <v>1581.4541856820047</v>
      </c>
      <c r="H58" s="11">
        <v>3203.6936693548387</v>
      </c>
      <c r="I58" s="7">
        <v>0</v>
      </c>
      <c r="J58" s="12">
        <v>9608.3107751368443</v>
      </c>
      <c r="K58" s="12">
        <v>232.32094039999998</v>
      </c>
      <c r="L58" s="12">
        <v>1503.2875960000001</v>
      </c>
      <c r="M58" s="25">
        <f t="shared" si="0"/>
        <v>39099.75</v>
      </c>
    </row>
    <row r="59" spans="2:13" x14ac:dyDescent="0.2">
      <c r="B59" s="9">
        <v>41654</v>
      </c>
      <c r="C59" s="10">
        <v>39099.791666666664</v>
      </c>
      <c r="D59" s="11">
        <v>1880.743005</v>
      </c>
      <c r="E59" s="11">
        <v>2145.2528900000002</v>
      </c>
      <c r="F59" s="11">
        <v>2462.1246420000002</v>
      </c>
      <c r="G59" s="11">
        <v>1522.4324908809913</v>
      </c>
      <c r="H59" s="11">
        <v>3126.505669354839</v>
      </c>
      <c r="I59" s="7">
        <v>0</v>
      </c>
      <c r="J59" s="12">
        <v>9195.3952824358312</v>
      </c>
      <c r="K59" s="12">
        <v>183.46235479999999</v>
      </c>
      <c r="L59" s="12">
        <v>1758.2010600000001</v>
      </c>
      <c r="M59" s="25">
        <f t="shared" si="0"/>
        <v>39099.791666666664</v>
      </c>
    </row>
    <row r="60" spans="2:13" x14ac:dyDescent="0.2">
      <c r="B60" s="9">
        <v>41654</v>
      </c>
      <c r="C60" s="10">
        <v>39099.833333333336</v>
      </c>
      <c r="D60" s="11">
        <v>1863.5533750000002</v>
      </c>
      <c r="E60" s="11">
        <v>1348.582142</v>
      </c>
      <c r="F60" s="11">
        <v>2476.4426579999999</v>
      </c>
      <c r="G60" s="11">
        <v>1386.9372194009957</v>
      </c>
      <c r="H60" s="11">
        <v>3284.8056693548388</v>
      </c>
      <c r="I60" s="7">
        <v>3.637978807091713E-12</v>
      </c>
      <c r="J60" s="12">
        <v>8680.1341105558313</v>
      </c>
      <c r="K60" s="12">
        <v>231.96979719999996</v>
      </c>
      <c r="L60" s="12">
        <v>1448.2171560000002</v>
      </c>
      <c r="M60" s="25">
        <f t="shared" si="0"/>
        <v>39099.833333333336</v>
      </c>
    </row>
    <row r="61" spans="2:13" x14ac:dyDescent="0.2">
      <c r="B61" s="9">
        <v>41654</v>
      </c>
      <c r="C61" s="10">
        <v>39099.875</v>
      </c>
      <c r="D61" s="11">
        <v>1782.612895</v>
      </c>
      <c r="E61" s="11">
        <v>573.46573380000007</v>
      </c>
      <c r="F61" s="11">
        <v>2163.261387</v>
      </c>
      <c r="G61" s="11">
        <v>1090.4574509209997</v>
      </c>
      <c r="H61" s="11">
        <v>3802.6696693548388</v>
      </c>
      <c r="I61" s="7">
        <v>0</v>
      </c>
      <c r="J61" s="12">
        <v>8060.0157040758386</v>
      </c>
      <c r="K61" s="12">
        <v>35.511415999999997</v>
      </c>
      <c r="L61" s="12">
        <v>1316.940016</v>
      </c>
      <c r="M61" s="25">
        <f t="shared" si="0"/>
        <v>39099.875</v>
      </c>
    </row>
    <row r="62" spans="2:13" x14ac:dyDescent="0.2">
      <c r="B62" s="9">
        <v>41654</v>
      </c>
      <c r="C62" s="10">
        <v>39099.916666666664</v>
      </c>
      <c r="D62" s="11">
        <v>1758.454465</v>
      </c>
      <c r="E62" s="11">
        <v>452.47505175000003</v>
      </c>
      <c r="F62" s="11">
        <v>1698.8438780000001</v>
      </c>
      <c r="G62" s="11">
        <v>1034.0262906509997</v>
      </c>
      <c r="H62" s="11">
        <v>4496.7056693548384</v>
      </c>
      <c r="I62" s="7">
        <v>0</v>
      </c>
      <c r="J62" s="12">
        <v>7900.2338279558389</v>
      </c>
      <c r="K62" s="12">
        <v>297.63601079999989</v>
      </c>
      <c r="L62" s="12">
        <v>1242.6355160000003</v>
      </c>
      <c r="M62" s="25">
        <f t="shared" si="0"/>
        <v>39099.916666666664</v>
      </c>
    </row>
    <row r="63" spans="2:13" x14ac:dyDescent="0.2">
      <c r="B63" s="9">
        <v>41654</v>
      </c>
      <c r="C63" s="10">
        <v>39099.958333333336</v>
      </c>
      <c r="D63" s="11">
        <v>1758.5814750000002</v>
      </c>
      <c r="E63" s="11">
        <v>353.65174279999997</v>
      </c>
      <c r="F63" s="11">
        <v>1510.5172730000002</v>
      </c>
      <c r="G63" s="11">
        <v>1039.3699327209999</v>
      </c>
      <c r="H63" s="11">
        <v>4757.9936693548352</v>
      </c>
      <c r="I63" s="7">
        <v>-2.9558577807620168E-12</v>
      </c>
      <c r="J63" s="12">
        <v>7415.4035588758388</v>
      </c>
      <c r="K63" s="12">
        <v>665.51501800000005</v>
      </c>
      <c r="L63" s="12">
        <v>1339.195516</v>
      </c>
      <c r="M63" s="25">
        <f>+C63</f>
        <v>39099.958333333336</v>
      </c>
    </row>
  </sheetData>
  <phoneticPr fontId="20" type="noConversion"/>
  <conditionalFormatting sqref="I39">
    <cfRule type="cellIs" dxfId="24" priority="1" stopIfTrue="1" operator="notBetween">
      <formula>-1</formula>
      <formula>1</formula>
    </cfRule>
  </conditionalFormatting>
  <conditionalFormatting sqref="I40:I63">
    <cfRule type="cellIs" dxfId="23" priority="2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41689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39099.458333333336</v>
      </c>
      <c r="P10" s="45">
        <f>MAX(J$40:J$63)</f>
        <v>9487.0941474316205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39099.125</v>
      </c>
      <c r="P14" s="45">
        <f>MIN(J$40:J$63)</f>
        <v>5876.2640352106146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0</v>
      </c>
      <c r="J39" s="8" t="s">
        <v>17</v>
      </c>
      <c r="K39" s="8" t="s">
        <v>7</v>
      </c>
      <c r="L39" s="8" t="s">
        <v>8</v>
      </c>
    </row>
    <row r="40" spans="2:83" x14ac:dyDescent="0.2">
      <c r="B40" s="9">
        <v>41689</v>
      </c>
      <c r="C40" s="10">
        <v>39099</v>
      </c>
      <c r="D40" s="11">
        <v>1694.8520950000002</v>
      </c>
      <c r="E40" s="11">
        <v>509.87220305</v>
      </c>
      <c r="F40" s="11">
        <v>1270.053312</v>
      </c>
      <c r="G40" s="11">
        <v>1382.3936079230002</v>
      </c>
      <c r="H40" s="11">
        <v>4498.1502127976155</v>
      </c>
      <c r="I40" s="7">
        <v>-4.0927261579781771E-12</v>
      </c>
      <c r="J40" s="12">
        <v>6692.1612967706187</v>
      </c>
      <c r="K40" s="12">
        <v>573.53897000000006</v>
      </c>
      <c r="L40" s="12">
        <v>2089.6211640000001</v>
      </c>
      <c r="M40" s="25">
        <f>+C40</f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41689</v>
      </c>
      <c r="C41" s="10">
        <v>39099.041666666664</v>
      </c>
      <c r="D41" s="11">
        <v>1703.250855</v>
      </c>
      <c r="E41" s="11">
        <v>488.19258832000003</v>
      </c>
      <c r="F41" s="11">
        <v>1240.2527010000001</v>
      </c>
      <c r="G41" s="11">
        <v>1296.0054061329995</v>
      </c>
      <c r="H41" s="11">
        <v>4726.6222127976189</v>
      </c>
      <c r="I41" s="7">
        <v>0</v>
      </c>
      <c r="J41" s="12">
        <v>6268.4553148506147</v>
      </c>
      <c r="K41" s="12">
        <v>943.79894439999998</v>
      </c>
      <c r="L41" s="12">
        <v>2242.0695040000001</v>
      </c>
      <c r="M41" s="25">
        <f t="shared" ref="M41:M62" si="0">+C41</f>
        <v>39099.041666666664</v>
      </c>
    </row>
    <row r="42" spans="2:83" x14ac:dyDescent="0.2">
      <c r="B42" s="9">
        <v>41689</v>
      </c>
      <c r="C42" s="10">
        <v>39099.083333333336</v>
      </c>
      <c r="D42" s="11">
        <v>1681.5786800000001</v>
      </c>
      <c r="E42" s="11">
        <v>406.42278700000003</v>
      </c>
      <c r="F42" s="11">
        <v>1243.392701</v>
      </c>
      <c r="G42" s="11">
        <v>1256.2081915730002</v>
      </c>
      <c r="H42" s="11">
        <v>4727.1302127976187</v>
      </c>
      <c r="I42" s="7">
        <v>0</v>
      </c>
      <c r="J42" s="12">
        <v>6116.8222671706189</v>
      </c>
      <c r="K42" s="12">
        <v>1090.6207812</v>
      </c>
      <c r="L42" s="12">
        <v>2107.2895240000003</v>
      </c>
      <c r="M42" s="25">
        <f t="shared" si="0"/>
        <v>39099.083333333336</v>
      </c>
    </row>
    <row r="43" spans="2:83" x14ac:dyDescent="0.2">
      <c r="B43" s="9">
        <v>41689</v>
      </c>
      <c r="C43" s="10">
        <v>39099.125</v>
      </c>
      <c r="D43" s="11">
        <v>1664.1362300000001</v>
      </c>
      <c r="E43" s="11">
        <v>390.14440919999993</v>
      </c>
      <c r="F43" s="11">
        <v>1230.218106</v>
      </c>
      <c r="G43" s="11">
        <v>1221.3928980129961</v>
      </c>
      <c r="H43" s="11">
        <v>4324.9982127976155</v>
      </c>
      <c r="I43" s="7">
        <v>0</v>
      </c>
      <c r="J43" s="12">
        <v>5876.2640352106146</v>
      </c>
      <c r="K43" s="12">
        <v>889.92591679999998</v>
      </c>
      <c r="L43" s="12">
        <v>2064.6999040000001</v>
      </c>
      <c r="M43" s="25">
        <f t="shared" si="0"/>
        <v>39099.125</v>
      </c>
    </row>
    <row r="44" spans="2:83" x14ac:dyDescent="0.2">
      <c r="B44" s="9">
        <v>41689</v>
      </c>
      <c r="C44" s="10">
        <v>39099.166666666664</v>
      </c>
      <c r="D44" s="11">
        <v>1670.0373000000002</v>
      </c>
      <c r="E44" s="11">
        <v>267.48002511999994</v>
      </c>
      <c r="F44" s="11">
        <v>1242.910202</v>
      </c>
      <c r="G44" s="11">
        <v>1222.2889181730002</v>
      </c>
      <c r="H44" s="11">
        <v>4433.5462127976189</v>
      </c>
      <c r="I44" s="7">
        <v>0</v>
      </c>
      <c r="J44" s="12">
        <v>5935.7764516906191</v>
      </c>
      <c r="K44" s="12">
        <v>1058.4333424000001</v>
      </c>
      <c r="L44" s="12">
        <v>1842.052864</v>
      </c>
      <c r="M44" s="25">
        <f t="shared" si="0"/>
        <v>39099.166666666664</v>
      </c>
    </row>
    <row r="45" spans="2:83" x14ac:dyDescent="0.2">
      <c r="B45" s="9">
        <v>41689</v>
      </c>
      <c r="C45" s="10">
        <v>39099.208333333336</v>
      </c>
      <c r="D45" s="11">
        <v>1635.3598650000001</v>
      </c>
      <c r="E45" s="11">
        <v>271.76450991999997</v>
      </c>
      <c r="F45" s="11">
        <v>1293.8440230000001</v>
      </c>
      <c r="G45" s="11">
        <v>991.03493313299577</v>
      </c>
      <c r="H45" s="11">
        <v>4975.1382127976185</v>
      </c>
      <c r="I45" s="7">
        <v>-3.865352482534945E-12</v>
      </c>
      <c r="J45" s="12">
        <v>6446.6844594506192</v>
      </c>
      <c r="K45" s="12">
        <v>1147.4839004</v>
      </c>
      <c r="L45" s="12">
        <v>1572.9731840000002</v>
      </c>
      <c r="M45" s="25">
        <f t="shared" si="0"/>
        <v>39099.208333333336</v>
      </c>
    </row>
    <row r="46" spans="2:83" x14ac:dyDescent="0.2">
      <c r="B46" s="9">
        <v>41689</v>
      </c>
      <c r="C46" s="10">
        <v>39099.25</v>
      </c>
      <c r="D46" s="11">
        <v>1667.65714</v>
      </c>
      <c r="E46" s="11">
        <v>290.97314487999989</v>
      </c>
      <c r="F46" s="11">
        <v>1529.01099</v>
      </c>
      <c r="G46" s="11">
        <v>1135.2829375330004</v>
      </c>
      <c r="H46" s="11">
        <v>5045.5222127976185</v>
      </c>
      <c r="I46" s="7">
        <v>0</v>
      </c>
      <c r="J46" s="12">
        <v>7254.3407944106193</v>
      </c>
      <c r="K46" s="12">
        <v>826.88310680000006</v>
      </c>
      <c r="L46" s="12">
        <v>1587.222524</v>
      </c>
      <c r="M46" s="25">
        <f t="shared" si="0"/>
        <v>39099.25</v>
      </c>
    </row>
    <row r="47" spans="2:83" x14ac:dyDescent="0.2">
      <c r="B47" s="9">
        <v>41689</v>
      </c>
      <c r="C47" s="10">
        <v>39099.291666666664</v>
      </c>
      <c r="D47" s="11">
        <v>1854.29422</v>
      </c>
      <c r="E47" s="11">
        <v>1822.4596996</v>
      </c>
      <c r="F47" s="11">
        <v>1803.278536</v>
      </c>
      <c r="G47" s="11">
        <v>1194.0454618739921</v>
      </c>
      <c r="H47" s="11">
        <v>4037.1062127976193</v>
      </c>
      <c r="I47" s="7">
        <v>-4.3200998334214091E-12</v>
      </c>
      <c r="J47" s="12">
        <v>8472.5323226716155</v>
      </c>
      <c r="K47" s="12">
        <v>311.29766359999996</v>
      </c>
      <c r="L47" s="12">
        <v>1927.3541440000001</v>
      </c>
      <c r="M47" s="25">
        <f t="shared" si="0"/>
        <v>39099.291666666664</v>
      </c>
    </row>
    <row r="48" spans="2:83" x14ac:dyDescent="0.2">
      <c r="B48" s="9">
        <v>41689</v>
      </c>
      <c r="C48" s="10">
        <v>39099.333333333336</v>
      </c>
      <c r="D48" s="11">
        <v>1881.5820150000002</v>
      </c>
      <c r="E48" s="11">
        <v>2100.3534659500001</v>
      </c>
      <c r="F48" s="11">
        <v>2082.393701</v>
      </c>
      <c r="G48" s="11">
        <v>1405.8352457239998</v>
      </c>
      <c r="H48" s="11">
        <v>3927.9582127976191</v>
      </c>
      <c r="I48" s="7">
        <v>0</v>
      </c>
      <c r="J48" s="12">
        <v>8981.5697692716167</v>
      </c>
      <c r="K48" s="12">
        <v>319.85632720000001</v>
      </c>
      <c r="L48" s="12">
        <v>2096.6965440000004</v>
      </c>
      <c r="M48" s="25">
        <f t="shared" si="0"/>
        <v>39099.333333333336</v>
      </c>
    </row>
    <row r="49" spans="2:13" x14ac:dyDescent="0.2">
      <c r="B49" s="9">
        <v>41689</v>
      </c>
      <c r="C49" s="10">
        <v>39099.375</v>
      </c>
      <c r="D49" s="11">
        <v>1917.14499</v>
      </c>
      <c r="E49" s="11">
        <v>2116.6871082500002</v>
      </c>
      <c r="F49" s="11">
        <v>2082.785273</v>
      </c>
      <c r="G49" s="11">
        <v>1279.3846507439962</v>
      </c>
      <c r="H49" s="11">
        <v>3930.1022127976194</v>
      </c>
      <c r="I49" s="7">
        <v>0</v>
      </c>
      <c r="J49" s="12">
        <v>9206.9101975916128</v>
      </c>
      <c r="K49" s="12">
        <v>37.886653199999998</v>
      </c>
      <c r="L49" s="12">
        <v>2081.3073840000002</v>
      </c>
      <c r="M49" s="25">
        <f t="shared" si="0"/>
        <v>39099.375</v>
      </c>
    </row>
    <row r="50" spans="2:13" x14ac:dyDescent="0.2">
      <c r="B50" s="9">
        <v>41689</v>
      </c>
      <c r="C50" s="10">
        <v>39099.416666666664</v>
      </c>
      <c r="D50" s="11">
        <v>1903.2831900000001</v>
      </c>
      <c r="E50" s="11">
        <v>2145.746255</v>
      </c>
      <c r="F50" s="11">
        <v>2100.1465900000003</v>
      </c>
      <c r="G50" s="11">
        <v>1301.1751304739919</v>
      </c>
      <c r="H50" s="11">
        <v>3692.1102127976192</v>
      </c>
      <c r="I50" s="7">
        <v>0</v>
      </c>
      <c r="J50" s="12">
        <v>9348.8573890716125</v>
      </c>
      <c r="K50" s="12">
        <v>0.69458519999999924</v>
      </c>
      <c r="L50" s="12">
        <v>1792.909404</v>
      </c>
      <c r="M50" s="25">
        <f t="shared" si="0"/>
        <v>39099.416666666664</v>
      </c>
    </row>
    <row r="51" spans="2:13" x14ac:dyDescent="0.2">
      <c r="B51" s="9">
        <v>41689</v>
      </c>
      <c r="C51" s="10">
        <v>39099.458333333336</v>
      </c>
      <c r="D51" s="11">
        <v>1917.9355800000001</v>
      </c>
      <c r="E51" s="11">
        <v>2164.0997189499999</v>
      </c>
      <c r="F51" s="11">
        <v>2158.047384</v>
      </c>
      <c r="G51" s="11">
        <v>1234.8889260839996</v>
      </c>
      <c r="H51" s="11">
        <v>3830.9542127976192</v>
      </c>
      <c r="I51" s="7">
        <v>0</v>
      </c>
      <c r="J51" s="12">
        <v>9487.0941474316205</v>
      </c>
      <c r="K51" s="12">
        <v>1.1240304000000001</v>
      </c>
      <c r="L51" s="12">
        <v>1817.7076440000001</v>
      </c>
      <c r="M51" s="25">
        <f t="shared" si="0"/>
        <v>39099.458333333336</v>
      </c>
    </row>
    <row r="52" spans="2:13" x14ac:dyDescent="0.2">
      <c r="B52" s="9">
        <v>41689</v>
      </c>
      <c r="C52" s="10">
        <v>39099.5</v>
      </c>
      <c r="D52" s="11">
        <v>1894.6918500000002</v>
      </c>
      <c r="E52" s="11">
        <v>1867.5202272000001</v>
      </c>
      <c r="F52" s="11">
        <v>2027.0561540000001</v>
      </c>
      <c r="G52" s="11">
        <v>1246.7366423539963</v>
      </c>
      <c r="H52" s="11">
        <v>3986.962212797619</v>
      </c>
      <c r="I52" s="7">
        <v>-5.0022208597511053E-12</v>
      </c>
      <c r="J52" s="12">
        <v>9305.8921243516197</v>
      </c>
      <c r="K52" s="12">
        <v>1.0599579999999993</v>
      </c>
      <c r="L52" s="12">
        <v>1716.0150040000001</v>
      </c>
      <c r="M52" s="25">
        <f t="shared" si="0"/>
        <v>39099.5</v>
      </c>
    </row>
    <row r="53" spans="2:13" x14ac:dyDescent="0.2">
      <c r="B53" s="9">
        <v>41689</v>
      </c>
      <c r="C53" s="10">
        <v>39099.541666666664</v>
      </c>
      <c r="D53" s="11">
        <v>1885.9065850000002</v>
      </c>
      <c r="E53" s="11">
        <v>1740.5060740000001</v>
      </c>
      <c r="F53" s="11">
        <v>1843.1249780000001</v>
      </c>
      <c r="G53" s="11">
        <v>1292.5415469939969</v>
      </c>
      <c r="H53" s="11">
        <v>4401.0382127976154</v>
      </c>
      <c r="I53" s="7">
        <v>-2.7284841053187847E-12</v>
      </c>
      <c r="J53" s="12">
        <v>9249.6158123916157</v>
      </c>
      <c r="K53" s="12">
        <v>186.80278039999996</v>
      </c>
      <c r="L53" s="12">
        <v>1726.6988040000001</v>
      </c>
      <c r="M53" s="25">
        <f t="shared" si="0"/>
        <v>39099.541666666664</v>
      </c>
    </row>
    <row r="54" spans="2:13" x14ac:dyDescent="0.2">
      <c r="B54" s="9">
        <v>41689</v>
      </c>
      <c r="C54" s="10">
        <v>39099.583333333336</v>
      </c>
      <c r="D54" s="11">
        <v>1910.5092050000001</v>
      </c>
      <c r="E54" s="11">
        <v>1684.2160780000002</v>
      </c>
      <c r="F54" s="11">
        <v>1596.5672420000001</v>
      </c>
      <c r="G54" s="11">
        <v>1192.3558935539959</v>
      </c>
      <c r="H54" s="11">
        <v>4561.8622127976187</v>
      </c>
      <c r="I54" s="7">
        <v>0</v>
      </c>
      <c r="J54" s="12">
        <v>9187.5000277516156</v>
      </c>
      <c r="K54" s="12">
        <v>0.80735959999999962</v>
      </c>
      <c r="L54" s="12">
        <v>1757.203244</v>
      </c>
      <c r="M54" s="25">
        <f t="shared" si="0"/>
        <v>39099.583333333336</v>
      </c>
    </row>
    <row r="55" spans="2:13" x14ac:dyDescent="0.2">
      <c r="B55" s="9">
        <v>41689</v>
      </c>
      <c r="C55" s="10">
        <v>39099.625</v>
      </c>
      <c r="D55" s="11">
        <v>1901.4935250000001</v>
      </c>
      <c r="E55" s="11">
        <v>1363.7736377000001</v>
      </c>
      <c r="F55" s="11">
        <v>1599.4032300000001</v>
      </c>
      <c r="G55" s="11">
        <v>1198.4817217739999</v>
      </c>
      <c r="H55" s="11">
        <v>4685.4062127976185</v>
      </c>
      <c r="I55" s="7">
        <v>-2.0463630789890885E-12</v>
      </c>
      <c r="J55" s="12">
        <v>9131.5589772716194</v>
      </c>
      <c r="K55" s="12">
        <v>4.1744059999999994</v>
      </c>
      <c r="L55" s="12">
        <v>1612.8249440000002</v>
      </c>
      <c r="M55" s="25">
        <f t="shared" si="0"/>
        <v>39099.625</v>
      </c>
    </row>
    <row r="56" spans="2:13" x14ac:dyDescent="0.2">
      <c r="B56" s="9">
        <v>41689</v>
      </c>
      <c r="C56" s="10">
        <v>39099.666666666664</v>
      </c>
      <c r="D56" s="11">
        <v>1888.9943090000002</v>
      </c>
      <c r="E56" s="11">
        <v>1345.6147787</v>
      </c>
      <c r="F56" s="11">
        <v>1670.07303</v>
      </c>
      <c r="G56" s="11">
        <v>1173.4707986939925</v>
      </c>
      <c r="H56" s="11">
        <v>4580.5382127976154</v>
      </c>
      <c r="I56" s="7">
        <v>-8.6401996668428183E-12</v>
      </c>
      <c r="J56" s="12">
        <v>9048.5546267916161</v>
      </c>
      <c r="K56" s="12">
        <v>0.20267840000000001</v>
      </c>
      <c r="L56" s="12">
        <v>1609.9338240000002</v>
      </c>
      <c r="M56" s="25">
        <f t="shared" si="0"/>
        <v>39099.666666666664</v>
      </c>
    </row>
    <row r="57" spans="2:13" x14ac:dyDescent="0.2">
      <c r="B57" s="9">
        <v>41689</v>
      </c>
      <c r="C57" s="10">
        <v>39099.708333333336</v>
      </c>
      <c r="D57" s="11">
        <v>1903.400709</v>
      </c>
      <c r="E57" s="11">
        <v>1848.19024575</v>
      </c>
      <c r="F57" s="11">
        <v>1869.5941420000001</v>
      </c>
      <c r="G57" s="11">
        <v>1424.4811178439993</v>
      </c>
      <c r="H57" s="11">
        <v>4152.5702127976147</v>
      </c>
      <c r="I57" s="7">
        <v>-6.8212102632969618E-12</v>
      </c>
      <c r="J57" s="12">
        <v>9085.4679829916204</v>
      </c>
      <c r="K57" s="12">
        <v>475.8247604</v>
      </c>
      <c r="L57" s="12">
        <v>1636.9436840000001</v>
      </c>
      <c r="M57" s="25">
        <f t="shared" si="0"/>
        <v>39099.708333333336</v>
      </c>
    </row>
    <row r="58" spans="2:13" x14ac:dyDescent="0.2">
      <c r="B58" s="9">
        <v>41689</v>
      </c>
      <c r="C58" s="10">
        <v>39099.75</v>
      </c>
      <c r="D58" s="11">
        <v>1957.2998700000001</v>
      </c>
      <c r="E58" s="11">
        <v>2445.1507202500002</v>
      </c>
      <c r="F58" s="11">
        <v>2233.4448419999999</v>
      </c>
      <c r="G58" s="11">
        <v>1425.8817327039928</v>
      </c>
      <c r="H58" s="11">
        <v>3465.4782127976191</v>
      </c>
      <c r="I58" s="7">
        <v>0</v>
      </c>
      <c r="J58" s="12">
        <v>9422.8714481516126</v>
      </c>
      <c r="K58" s="12">
        <v>292.28492560000001</v>
      </c>
      <c r="L58" s="12">
        <v>1812.0990040000001</v>
      </c>
      <c r="M58" s="25">
        <f t="shared" si="0"/>
        <v>39099.75</v>
      </c>
    </row>
    <row r="59" spans="2:13" x14ac:dyDescent="0.2">
      <c r="B59" s="9">
        <v>41689</v>
      </c>
      <c r="C59" s="10">
        <v>39099.791666666664</v>
      </c>
      <c r="D59" s="11">
        <v>1973.1418200000001</v>
      </c>
      <c r="E59" s="11">
        <v>2430.211202</v>
      </c>
      <c r="F59" s="11">
        <v>2330.4021360000002</v>
      </c>
      <c r="G59" s="11">
        <v>1302.9144710930004</v>
      </c>
      <c r="H59" s="11">
        <v>3119.5382127976191</v>
      </c>
      <c r="I59" s="7">
        <v>0</v>
      </c>
      <c r="J59" s="12">
        <v>9017.0152278906207</v>
      </c>
      <c r="K59" s="12">
        <v>16.267889999999998</v>
      </c>
      <c r="L59" s="12">
        <v>2122.924724</v>
      </c>
      <c r="M59" s="25">
        <f t="shared" si="0"/>
        <v>39099.791666666664</v>
      </c>
    </row>
    <row r="60" spans="2:13" x14ac:dyDescent="0.2">
      <c r="B60" s="9">
        <v>41689</v>
      </c>
      <c r="C60" s="10">
        <v>39099.833333333336</v>
      </c>
      <c r="D60" s="11">
        <v>1973.2930150000002</v>
      </c>
      <c r="E60" s="11">
        <v>2383.1533076200003</v>
      </c>
      <c r="F60" s="11">
        <v>2192.7504570000001</v>
      </c>
      <c r="G60" s="11">
        <v>1363.3219880329998</v>
      </c>
      <c r="H60" s="11">
        <v>2717.6222127976189</v>
      </c>
      <c r="I60" s="7">
        <v>0</v>
      </c>
      <c r="J60" s="12">
        <v>8402.3479260506156</v>
      </c>
      <c r="K60" s="12">
        <v>10.6922704</v>
      </c>
      <c r="L60" s="12">
        <v>2217.1007840000002</v>
      </c>
      <c r="M60" s="25">
        <f t="shared" si="0"/>
        <v>39099.833333333336</v>
      </c>
    </row>
    <row r="61" spans="2:13" x14ac:dyDescent="0.2">
      <c r="B61" s="9">
        <v>41689</v>
      </c>
      <c r="C61" s="10">
        <v>39099.875</v>
      </c>
      <c r="D61" s="11">
        <v>1950.9680850000002</v>
      </c>
      <c r="E61" s="11">
        <v>1475.7642048</v>
      </c>
      <c r="F61" s="11">
        <v>1877.5971950000001</v>
      </c>
      <c r="G61" s="11">
        <v>1446.3242150129956</v>
      </c>
      <c r="H61" s="11">
        <v>3390.7182127976189</v>
      </c>
      <c r="I61" s="7">
        <v>0</v>
      </c>
      <c r="J61" s="12">
        <v>7878.626712610615</v>
      </c>
      <c r="K61" s="12">
        <v>320.50925599999994</v>
      </c>
      <c r="L61" s="12">
        <v>1942.235944</v>
      </c>
      <c r="M61" s="25">
        <f t="shared" si="0"/>
        <v>39099.875</v>
      </c>
    </row>
    <row r="62" spans="2:13" x14ac:dyDescent="0.2">
      <c r="B62" s="9">
        <v>41689</v>
      </c>
      <c r="C62" s="10">
        <v>39099.916666666664</v>
      </c>
      <c r="D62" s="11">
        <v>1819.8092750000001</v>
      </c>
      <c r="E62" s="11">
        <v>948.67950300000007</v>
      </c>
      <c r="F62" s="11">
        <v>1547.1001470000001</v>
      </c>
      <c r="G62" s="11">
        <v>1551.5860648530006</v>
      </c>
      <c r="H62" s="11">
        <v>3806.058212797619</v>
      </c>
      <c r="I62" s="7">
        <v>0</v>
      </c>
      <c r="J62" s="12">
        <v>7557.8454050506189</v>
      </c>
      <c r="K62" s="12">
        <v>100.20795359999995</v>
      </c>
      <c r="L62" s="12">
        <v>2015.179844</v>
      </c>
      <c r="M62" s="25">
        <f t="shared" si="0"/>
        <v>39099.916666666664</v>
      </c>
    </row>
    <row r="63" spans="2:13" x14ac:dyDescent="0.2">
      <c r="B63" s="9">
        <v>41689</v>
      </c>
      <c r="C63" s="10">
        <v>39099.958333333336</v>
      </c>
      <c r="D63" s="11">
        <v>1839.0963800000002</v>
      </c>
      <c r="E63" s="11">
        <v>354.52427190000009</v>
      </c>
      <c r="F63" s="11">
        <v>1175.894084</v>
      </c>
      <c r="G63" s="11">
        <v>1707.025574753</v>
      </c>
      <c r="H63" s="11">
        <v>4613.0342127976155</v>
      </c>
      <c r="I63" s="7">
        <v>-3.637978807091713E-12</v>
      </c>
      <c r="J63" s="12">
        <v>7104.3239258506192</v>
      </c>
      <c r="K63" s="12">
        <v>696.93741360000001</v>
      </c>
      <c r="L63" s="12">
        <v>1888.3131840000001</v>
      </c>
      <c r="M63" s="25">
        <f>+C63</f>
        <v>39099.958333333336</v>
      </c>
    </row>
  </sheetData>
  <phoneticPr fontId="0" type="noConversion"/>
  <conditionalFormatting sqref="I39">
    <cfRule type="cellIs" dxfId="22" priority="2" stopIfTrue="1" operator="notBetween">
      <formula>-1</formula>
      <formula>1</formula>
    </cfRule>
  </conditionalFormatting>
  <conditionalFormatting sqref="I40:I63">
    <cfRule type="cellIs" dxfId="21" priority="1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41717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39099.458333333336</v>
      </c>
      <c r="P10" s="45">
        <f>MAX(J$40:J$63)</f>
        <v>8628.837011333324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39099.166666666664</v>
      </c>
      <c r="P14" s="45">
        <f>MIN(J$40:J$63)</f>
        <v>5247.7401767923193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4.5474735088646412E-13</v>
      </c>
      <c r="J39" s="8" t="s">
        <v>17</v>
      </c>
      <c r="K39" s="8" t="s">
        <v>7</v>
      </c>
      <c r="L39" s="8" t="s">
        <v>8</v>
      </c>
    </row>
    <row r="40" spans="2:83" x14ac:dyDescent="0.2">
      <c r="B40" s="9">
        <v>41717</v>
      </c>
      <c r="C40" s="10">
        <v>39099</v>
      </c>
      <c r="D40" s="11">
        <v>2187.5404290000001</v>
      </c>
      <c r="E40" s="11">
        <v>535.65589233000003</v>
      </c>
      <c r="F40" s="11">
        <v>327.35508299999998</v>
      </c>
      <c r="G40" s="11">
        <v>1729.1178421230006</v>
      </c>
      <c r="H40" s="11">
        <v>3973.2668034993271</v>
      </c>
      <c r="I40" s="7">
        <v>0</v>
      </c>
      <c r="J40" s="12">
        <v>6102.4156787523279</v>
      </c>
      <c r="K40" s="12">
        <v>1099.9482312</v>
      </c>
      <c r="L40" s="12">
        <v>1550.57214</v>
      </c>
      <c r="M40" s="25">
        <f>+C40</f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41717</v>
      </c>
      <c r="C41" s="10">
        <v>39099.041666666664</v>
      </c>
      <c r="D41" s="11">
        <v>2219.531054</v>
      </c>
      <c r="E41" s="11">
        <v>633.54347430000007</v>
      </c>
      <c r="F41" s="11">
        <v>315.89443799999992</v>
      </c>
      <c r="G41" s="11">
        <v>1491.3788990730045</v>
      </c>
      <c r="H41" s="11">
        <v>3732.7028034993273</v>
      </c>
      <c r="I41" s="7">
        <v>4.7748471843078732E-12</v>
      </c>
      <c r="J41" s="12">
        <v>5742.8418504723277</v>
      </c>
      <c r="K41" s="12">
        <v>1267.6262984</v>
      </c>
      <c r="L41" s="12">
        <v>1382.5825200000002</v>
      </c>
      <c r="M41" s="25">
        <f t="shared" ref="M41:M62" si="0">+C41</f>
        <v>39099.041666666664</v>
      </c>
    </row>
    <row r="42" spans="2:83" x14ac:dyDescent="0.2">
      <c r="B42" s="9">
        <v>41717</v>
      </c>
      <c r="C42" s="10">
        <v>39099.083333333336</v>
      </c>
      <c r="D42" s="11">
        <v>2227.1199740000002</v>
      </c>
      <c r="E42" s="11">
        <v>772.96756077000009</v>
      </c>
      <c r="F42" s="11">
        <v>327.17449899999997</v>
      </c>
      <c r="G42" s="11">
        <v>1461.2996786429956</v>
      </c>
      <c r="H42" s="11">
        <v>3929.9908034993273</v>
      </c>
      <c r="I42" s="7">
        <v>0</v>
      </c>
      <c r="J42" s="12">
        <v>5526.5835787123233</v>
      </c>
      <c r="K42" s="12">
        <v>1853.6817772000002</v>
      </c>
      <c r="L42" s="12">
        <v>1338.2871600000001</v>
      </c>
      <c r="M42" s="25">
        <f t="shared" si="0"/>
        <v>39099.083333333336</v>
      </c>
    </row>
    <row r="43" spans="2:83" x14ac:dyDescent="0.2">
      <c r="B43" s="9">
        <v>41717</v>
      </c>
      <c r="C43" s="10">
        <v>39099.125</v>
      </c>
      <c r="D43" s="11">
        <v>2193.7075239999999</v>
      </c>
      <c r="E43" s="11">
        <v>594.33564665000006</v>
      </c>
      <c r="F43" s="11">
        <v>331.82234999999997</v>
      </c>
      <c r="G43" s="11">
        <v>1441.5686054430007</v>
      </c>
      <c r="H43" s="11">
        <v>3773.6108034993272</v>
      </c>
      <c r="I43" s="7">
        <v>0</v>
      </c>
      <c r="J43" s="12">
        <v>5303.7836675923272</v>
      </c>
      <c r="K43" s="12">
        <v>1727.038102</v>
      </c>
      <c r="L43" s="12">
        <v>1304.22316</v>
      </c>
      <c r="M43" s="25">
        <f t="shared" si="0"/>
        <v>39099.125</v>
      </c>
    </row>
    <row r="44" spans="2:83" x14ac:dyDescent="0.2">
      <c r="B44" s="9">
        <v>41717</v>
      </c>
      <c r="C44" s="10">
        <v>39099.166666666664</v>
      </c>
      <c r="D44" s="11">
        <v>2176.694845</v>
      </c>
      <c r="E44" s="11">
        <v>477.88231352000003</v>
      </c>
      <c r="F44" s="11">
        <v>351.86404999999996</v>
      </c>
      <c r="G44" s="11">
        <v>1600.1131887729964</v>
      </c>
      <c r="H44" s="11">
        <v>3492.5388034993275</v>
      </c>
      <c r="I44" s="7">
        <v>4.3200998334214091E-12</v>
      </c>
      <c r="J44" s="12">
        <v>5247.7401767923193</v>
      </c>
      <c r="K44" s="12">
        <v>1472.404164</v>
      </c>
      <c r="L44" s="12">
        <v>1378.9488600000002</v>
      </c>
      <c r="M44" s="25">
        <f t="shared" si="0"/>
        <v>39099.166666666664</v>
      </c>
    </row>
    <row r="45" spans="2:83" x14ac:dyDescent="0.2">
      <c r="B45" s="9">
        <v>41717</v>
      </c>
      <c r="C45" s="10">
        <v>39099.208333333336</v>
      </c>
      <c r="D45" s="11">
        <v>2148.0970440000001</v>
      </c>
      <c r="E45" s="11">
        <v>256.00002984999998</v>
      </c>
      <c r="F45" s="11">
        <v>349.05715799999996</v>
      </c>
      <c r="G45" s="11">
        <v>2482.1236439229965</v>
      </c>
      <c r="H45" s="11">
        <v>4010.0188034993275</v>
      </c>
      <c r="I45" s="7">
        <v>0</v>
      </c>
      <c r="J45" s="12">
        <v>5889.1643468723232</v>
      </c>
      <c r="K45" s="12">
        <v>1785.9929124</v>
      </c>
      <c r="L45" s="12">
        <v>1570.1394200000002</v>
      </c>
      <c r="M45" s="25">
        <f t="shared" si="0"/>
        <v>39099.208333333336</v>
      </c>
    </row>
    <row r="46" spans="2:83" x14ac:dyDescent="0.2">
      <c r="B46" s="9">
        <v>41717</v>
      </c>
      <c r="C46" s="10">
        <v>39099.25</v>
      </c>
      <c r="D46" s="11">
        <v>2220.2466490000002</v>
      </c>
      <c r="E46" s="11">
        <v>1083.6295512000002</v>
      </c>
      <c r="F46" s="11">
        <v>440.55516700000004</v>
      </c>
      <c r="G46" s="11">
        <v>2524.9767192529957</v>
      </c>
      <c r="H46" s="11">
        <v>3266.2068034993272</v>
      </c>
      <c r="I46" s="7">
        <v>0</v>
      </c>
      <c r="J46" s="12">
        <v>6803.5584067523232</v>
      </c>
      <c r="K46" s="12">
        <v>942.53814320000004</v>
      </c>
      <c r="L46" s="12">
        <v>1789.5183400000001</v>
      </c>
      <c r="M46" s="25">
        <f t="shared" si="0"/>
        <v>39099.25</v>
      </c>
    </row>
    <row r="47" spans="2:83" x14ac:dyDescent="0.2">
      <c r="B47" s="9">
        <v>41717</v>
      </c>
      <c r="C47" s="10">
        <v>39099.291666666664</v>
      </c>
      <c r="D47" s="11">
        <v>2225.6376100000002</v>
      </c>
      <c r="E47" s="11">
        <v>2231.6411829500003</v>
      </c>
      <c r="F47" s="11">
        <v>487.43278400000003</v>
      </c>
      <c r="G47" s="11">
        <v>2604.4296448839918</v>
      </c>
      <c r="H47" s="11">
        <v>2339.3308034993274</v>
      </c>
      <c r="I47" s="7">
        <v>0</v>
      </c>
      <c r="J47" s="12">
        <v>7863.1109341333195</v>
      </c>
      <c r="K47" s="12">
        <v>2.3221712000000001</v>
      </c>
      <c r="L47" s="12">
        <v>2023.0389200000002</v>
      </c>
      <c r="M47" s="25">
        <f t="shared" si="0"/>
        <v>39099.291666666664</v>
      </c>
    </row>
    <row r="48" spans="2:83" x14ac:dyDescent="0.2">
      <c r="B48" s="9">
        <v>41717</v>
      </c>
      <c r="C48" s="10">
        <v>39099.333333333336</v>
      </c>
      <c r="D48" s="11">
        <v>2226.2445900000002</v>
      </c>
      <c r="E48" s="11">
        <v>2929.3432984800002</v>
      </c>
      <c r="F48" s="11">
        <v>475.37072799999999</v>
      </c>
      <c r="G48" s="11">
        <v>2749.6721047940009</v>
      </c>
      <c r="H48" s="11">
        <v>2224.270803499327</v>
      </c>
      <c r="I48" s="7">
        <v>-3.637978807091713E-12</v>
      </c>
      <c r="J48" s="12">
        <v>8374.2754055733312</v>
      </c>
      <c r="K48" s="12">
        <v>2.3285592000000004</v>
      </c>
      <c r="L48" s="12">
        <v>2228.29756</v>
      </c>
      <c r="M48" s="25">
        <f t="shared" si="0"/>
        <v>39099.333333333336</v>
      </c>
    </row>
    <row r="49" spans="2:13" x14ac:dyDescent="0.2">
      <c r="B49" s="9">
        <v>41717</v>
      </c>
      <c r="C49" s="10">
        <v>39099.375</v>
      </c>
      <c r="D49" s="11">
        <v>2305.4914650000001</v>
      </c>
      <c r="E49" s="11">
        <v>2325.2253688000001</v>
      </c>
      <c r="F49" s="11">
        <v>471.99843400000003</v>
      </c>
      <c r="G49" s="11">
        <v>2999.5675824340005</v>
      </c>
      <c r="H49" s="11">
        <v>2595.770803499327</v>
      </c>
      <c r="I49" s="7">
        <v>-3.865352482534945E-12</v>
      </c>
      <c r="J49" s="12">
        <v>8461.891492533332</v>
      </c>
      <c r="K49" s="12">
        <v>328.99482119999993</v>
      </c>
      <c r="L49" s="12">
        <v>1907.1673400000002</v>
      </c>
      <c r="M49" s="25">
        <f t="shared" si="0"/>
        <v>39099.375</v>
      </c>
    </row>
    <row r="50" spans="2:13" x14ac:dyDescent="0.2">
      <c r="B50" s="9">
        <v>41717</v>
      </c>
      <c r="C50" s="10">
        <v>39099.416666666664</v>
      </c>
      <c r="D50" s="11">
        <v>2229.4598550000001</v>
      </c>
      <c r="E50" s="11">
        <v>2045.90604005</v>
      </c>
      <c r="F50" s="11">
        <v>468.01954999999998</v>
      </c>
      <c r="G50" s="11">
        <v>2813.9377958239957</v>
      </c>
      <c r="H50" s="11">
        <v>2613.6668034993272</v>
      </c>
      <c r="I50" s="7">
        <v>4.5474735088646412E-12</v>
      </c>
      <c r="J50" s="12">
        <v>8493.7563139733193</v>
      </c>
      <c r="K50" s="12">
        <v>1.1195104</v>
      </c>
      <c r="L50" s="12">
        <v>1676.1142200000002</v>
      </c>
      <c r="M50" s="25">
        <f t="shared" si="0"/>
        <v>39099.416666666664</v>
      </c>
    </row>
    <row r="51" spans="2:13" x14ac:dyDescent="0.2">
      <c r="B51" s="9">
        <v>41717</v>
      </c>
      <c r="C51" s="10">
        <v>39099.458333333336</v>
      </c>
      <c r="D51" s="11">
        <v>2286.2357300000003</v>
      </c>
      <c r="E51" s="11">
        <v>1417.5718246000001</v>
      </c>
      <c r="F51" s="11">
        <v>402.27255000000002</v>
      </c>
      <c r="G51" s="11">
        <v>3033.142800033992</v>
      </c>
      <c r="H51" s="11">
        <v>3304.3948034993273</v>
      </c>
      <c r="I51" s="7">
        <v>-5.0022208597511053E-12</v>
      </c>
      <c r="J51" s="12">
        <v>8628.837011333324</v>
      </c>
      <c r="K51" s="12">
        <v>324.70559679999997</v>
      </c>
      <c r="L51" s="12">
        <v>1490.0751</v>
      </c>
      <c r="M51" s="25">
        <f t="shared" si="0"/>
        <v>39099.458333333336</v>
      </c>
    </row>
    <row r="52" spans="2:13" x14ac:dyDescent="0.2">
      <c r="B52" s="9">
        <v>41717</v>
      </c>
      <c r="C52" s="10">
        <v>39099.5</v>
      </c>
      <c r="D52" s="11">
        <v>2268.2425750000002</v>
      </c>
      <c r="E52" s="11">
        <v>1151.1143943500001</v>
      </c>
      <c r="F52" s="11">
        <v>327.11534499999993</v>
      </c>
      <c r="G52" s="11">
        <v>2987.7935767639956</v>
      </c>
      <c r="H52" s="11">
        <v>3675.3839634993274</v>
      </c>
      <c r="I52" s="7">
        <v>-2.0463630789890885E-12</v>
      </c>
      <c r="J52" s="12">
        <v>8545.3272942133244</v>
      </c>
      <c r="K52" s="12">
        <v>528.5310604</v>
      </c>
      <c r="L52" s="12">
        <v>1335.7915</v>
      </c>
      <c r="M52" s="25">
        <f t="shared" si="0"/>
        <v>39099.5</v>
      </c>
    </row>
    <row r="53" spans="2:13" x14ac:dyDescent="0.2">
      <c r="B53" s="9">
        <v>41717</v>
      </c>
      <c r="C53" s="10">
        <v>39099.541666666664</v>
      </c>
      <c r="D53" s="11">
        <v>2259.8661540000003</v>
      </c>
      <c r="E53" s="11">
        <v>880.63751884999999</v>
      </c>
      <c r="F53" s="11">
        <v>324.19145199999997</v>
      </c>
      <c r="G53" s="11">
        <v>2883.9239466240037</v>
      </c>
      <c r="H53" s="11">
        <v>3736.1395834993273</v>
      </c>
      <c r="I53" s="7">
        <v>0</v>
      </c>
      <c r="J53" s="12">
        <v>8448.1791389733316</v>
      </c>
      <c r="K53" s="12">
        <v>256.24761599999994</v>
      </c>
      <c r="L53" s="12">
        <v>1380.3319000000001</v>
      </c>
      <c r="M53" s="25">
        <f t="shared" si="0"/>
        <v>39099.541666666664</v>
      </c>
    </row>
    <row r="54" spans="2:13" x14ac:dyDescent="0.2">
      <c r="B54" s="9">
        <v>41717</v>
      </c>
      <c r="C54" s="10">
        <v>39099.583333333336</v>
      </c>
      <c r="D54" s="11">
        <v>2234.1990390000001</v>
      </c>
      <c r="E54" s="11">
        <v>510.6651056</v>
      </c>
      <c r="F54" s="11">
        <v>328.36084499999993</v>
      </c>
      <c r="G54" s="11">
        <v>2850.7315261939957</v>
      </c>
      <c r="H54" s="11">
        <v>4470.0903034993271</v>
      </c>
      <c r="I54" s="7">
        <v>0</v>
      </c>
      <c r="J54" s="12">
        <v>8328.0024880933233</v>
      </c>
      <c r="K54" s="12">
        <v>843.93483120000008</v>
      </c>
      <c r="L54" s="12">
        <v>1222.1095</v>
      </c>
      <c r="M54" s="25">
        <f t="shared" si="0"/>
        <v>39099.583333333336</v>
      </c>
    </row>
    <row r="55" spans="2:13" x14ac:dyDescent="0.2">
      <c r="B55" s="9">
        <v>41717</v>
      </c>
      <c r="C55" s="10">
        <v>39099.625</v>
      </c>
      <c r="D55" s="11">
        <v>2213.031559</v>
      </c>
      <c r="E55" s="11">
        <v>508.49368885000001</v>
      </c>
      <c r="F55" s="11">
        <v>329.91540099999997</v>
      </c>
      <c r="G55" s="11">
        <v>2722.8202380239964</v>
      </c>
      <c r="H55" s="11">
        <v>4645.7301834993241</v>
      </c>
      <c r="I55" s="7">
        <v>-3.1832314562052488E-12</v>
      </c>
      <c r="J55" s="12">
        <v>8171.8091015733235</v>
      </c>
      <c r="K55" s="12">
        <v>927.47596880000003</v>
      </c>
      <c r="L55" s="12">
        <v>1320.7060000000001</v>
      </c>
      <c r="M55" s="25">
        <f t="shared" si="0"/>
        <v>39099.625</v>
      </c>
    </row>
    <row r="56" spans="2:13" x14ac:dyDescent="0.2">
      <c r="B56" s="9">
        <v>41717</v>
      </c>
      <c r="C56" s="10">
        <v>39099.666666666664</v>
      </c>
      <c r="D56" s="11">
        <v>2221.428539</v>
      </c>
      <c r="E56" s="11">
        <v>630.25719560000005</v>
      </c>
      <c r="F56" s="11">
        <v>329.00707799999998</v>
      </c>
      <c r="G56" s="11">
        <v>2540.8801464339922</v>
      </c>
      <c r="H56" s="11">
        <v>4667.8228034993272</v>
      </c>
      <c r="I56" s="7">
        <v>-3.1832314562052488E-12</v>
      </c>
      <c r="J56" s="12">
        <v>8169.5658017333235</v>
      </c>
      <c r="K56" s="12">
        <v>1044.0981408</v>
      </c>
      <c r="L56" s="12">
        <v>1175.7318200000002</v>
      </c>
      <c r="M56" s="25">
        <f t="shared" si="0"/>
        <v>39099.666666666664</v>
      </c>
    </row>
    <row r="57" spans="2:13" x14ac:dyDescent="0.2">
      <c r="B57" s="9">
        <v>41717</v>
      </c>
      <c r="C57" s="10">
        <v>39099.708333333336</v>
      </c>
      <c r="D57" s="11">
        <v>2217.5883400000002</v>
      </c>
      <c r="E57" s="11">
        <v>898.28657980000003</v>
      </c>
      <c r="F57" s="11">
        <v>332.53310599999998</v>
      </c>
      <c r="G57" s="11">
        <v>2566.4003852739961</v>
      </c>
      <c r="H57" s="11">
        <v>3935.4588034993271</v>
      </c>
      <c r="I57" s="7">
        <v>0</v>
      </c>
      <c r="J57" s="12">
        <v>8002.5702509733237</v>
      </c>
      <c r="K57" s="12">
        <v>501.12072360000002</v>
      </c>
      <c r="L57" s="12">
        <v>1446.5762400000001</v>
      </c>
      <c r="M57" s="25">
        <f t="shared" si="0"/>
        <v>39099.708333333336</v>
      </c>
    </row>
    <row r="58" spans="2:13" x14ac:dyDescent="0.2">
      <c r="B58" s="9">
        <v>41717</v>
      </c>
      <c r="C58" s="10">
        <v>39099.75</v>
      </c>
      <c r="D58" s="11">
        <v>2191.778014</v>
      </c>
      <c r="E58" s="11">
        <v>2741.7763009</v>
      </c>
      <c r="F58" s="11">
        <v>409.05399</v>
      </c>
      <c r="G58" s="11">
        <v>2393.4990575339957</v>
      </c>
      <c r="H58" s="11">
        <v>2757.654803499327</v>
      </c>
      <c r="I58" s="7">
        <v>0</v>
      </c>
      <c r="J58" s="12">
        <v>8380.3326875333241</v>
      </c>
      <c r="K58" s="12">
        <v>11.989678399999999</v>
      </c>
      <c r="L58" s="12">
        <v>2101.4398000000001</v>
      </c>
      <c r="M58" s="25">
        <f t="shared" si="0"/>
        <v>39099.75</v>
      </c>
    </row>
    <row r="59" spans="2:13" x14ac:dyDescent="0.2">
      <c r="B59" s="9">
        <v>41717</v>
      </c>
      <c r="C59" s="10">
        <v>39099.791666666664</v>
      </c>
      <c r="D59" s="11">
        <v>2243.6106640000003</v>
      </c>
      <c r="E59" s="11">
        <v>3779.18995915</v>
      </c>
      <c r="F59" s="11">
        <v>508.34190100000001</v>
      </c>
      <c r="G59" s="11">
        <v>2521.5219144229959</v>
      </c>
      <c r="H59" s="11">
        <v>2010.8148034993271</v>
      </c>
      <c r="I59" s="7">
        <v>0</v>
      </c>
      <c r="J59" s="12">
        <v>8605.0950220723244</v>
      </c>
      <c r="K59" s="12">
        <v>1.9945999999999997</v>
      </c>
      <c r="L59" s="12">
        <v>2456.3896199999999</v>
      </c>
      <c r="M59" s="25">
        <f t="shared" si="0"/>
        <v>39099.791666666664</v>
      </c>
    </row>
    <row r="60" spans="2:13" x14ac:dyDescent="0.2">
      <c r="B60" s="9">
        <v>41717</v>
      </c>
      <c r="C60" s="10">
        <v>39099.833333333336</v>
      </c>
      <c r="D60" s="11">
        <v>2299.0534499999999</v>
      </c>
      <c r="E60" s="11">
        <v>3226.0587244500002</v>
      </c>
      <c r="F60" s="11">
        <v>497.03204600000004</v>
      </c>
      <c r="G60" s="11">
        <v>2396.429914323</v>
      </c>
      <c r="H60" s="11">
        <v>2243.9308034993273</v>
      </c>
      <c r="I60" s="7">
        <v>0</v>
      </c>
      <c r="J60" s="12">
        <v>8082.0243238723278</v>
      </c>
      <c r="K60" s="12">
        <v>218.70741439999998</v>
      </c>
      <c r="L60" s="12">
        <v>2361.7732000000001</v>
      </c>
      <c r="M60" s="25">
        <f t="shared" si="0"/>
        <v>39099.833333333336</v>
      </c>
    </row>
    <row r="61" spans="2:13" x14ac:dyDescent="0.2">
      <c r="B61" s="9">
        <v>41717</v>
      </c>
      <c r="C61" s="10">
        <v>39099.875</v>
      </c>
      <c r="D61" s="11">
        <v>2266.799649</v>
      </c>
      <c r="E61" s="11">
        <v>1802.3560598000001</v>
      </c>
      <c r="F61" s="11">
        <v>482.35340100000002</v>
      </c>
      <c r="G61" s="11">
        <v>2297.9466034529928</v>
      </c>
      <c r="H61" s="11">
        <v>2644.9948034993272</v>
      </c>
      <c r="I61" s="7">
        <v>0</v>
      </c>
      <c r="J61" s="12">
        <v>7346.8688427523193</v>
      </c>
      <c r="K61" s="12">
        <v>204.447214</v>
      </c>
      <c r="L61" s="12">
        <v>1943.13446</v>
      </c>
      <c r="M61" s="25">
        <f t="shared" si="0"/>
        <v>39099.875</v>
      </c>
    </row>
    <row r="62" spans="2:13" x14ac:dyDescent="0.2">
      <c r="B62" s="9">
        <v>41717</v>
      </c>
      <c r="C62" s="10">
        <v>39099.916666666664</v>
      </c>
      <c r="D62" s="11">
        <v>2185.0897890000001</v>
      </c>
      <c r="E62" s="11">
        <v>877.99908160000007</v>
      </c>
      <c r="F62" s="11">
        <v>417.43475100000001</v>
      </c>
      <c r="G62" s="11">
        <v>2350.0310582130041</v>
      </c>
      <c r="H62" s="11">
        <v>3235.4028034993271</v>
      </c>
      <c r="I62" s="7">
        <v>0</v>
      </c>
      <c r="J62" s="12">
        <v>7049.4225593123319</v>
      </c>
      <c r="K62" s="12">
        <v>211.155844</v>
      </c>
      <c r="L62" s="12">
        <v>1805.3790800000004</v>
      </c>
      <c r="M62" s="25">
        <f t="shared" si="0"/>
        <v>39099.916666666664</v>
      </c>
    </row>
    <row r="63" spans="2:13" x14ac:dyDescent="0.2">
      <c r="B63" s="9">
        <v>41717</v>
      </c>
      <c r="C63" s="10">
        <v>39099.958333333336</v>
      </c>
      <c r="D63" s="11">
        <v>2178.9576940000002</v>
      </c>
      <c r="E63" s="11">
        <v>524.41698380000003</v>
      </c>
      <c r="F63" s="11">
        <v>348.78016700000001</v>
      </c>
      <c r="G63" s="11">
        <v>2088.3304312130003</v>
      </c>
      <c r="H63" s="11">
        <v>4013.2868034993276</v>
      </c>
      <c r="I63" s="7">
        <v>0</v>
      </c>
      <c r="J63" s="12">
        <v>6602.9117199123275</v>
      </c>
      <c r="K63" s="12">
        <v>995.72815960000003</v>
      </c>
      <c r="L63" s="12">
        <v>1555.1322</v>
      </c>
      <c r="M63" s="25">
        <f>+C63</f>
        <v>39099.958333333336</v>
      </c>
    </row>
  </sheetData>
  <phoneticPr fontId="20" type="noConversion"/>
  <conditionalFormatting sqref="I39">
    <cfRule type="cellIs" dxfId="20" priority="1" stopIfTrue="1" operator="notBetween">
      <formula>-1</formula>
      <formula>1</formula>
    </cfRule>
  </conditionalFormatting>
  <conditionalFormatting sqref="I40:I63">
    <cfRule type="cellIs" dxfId="19" priority="2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41745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39099.458333333336</v>
      </c>
      <c r="P10" s="45">
        <f>MAX(J$40:J$63)</f>
        <v>8641.4615001871061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39099.166666666664</v>
      </c>
      <c r="P14" s="45">
        <f>MIN(J$40:J$63)</f>
        <v>5471.6594186561033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1.1368683772161603E-11</v>
      </c>
      <c r="J39" s="8" t="s">
        <v>21</v>
      </c>
      <c r="K39" s="8" t="s">
        <v>7</v>
      </c>
      <c r="L39" s="8" t="s">
        <v>8</v>
      </c>
    </row>
    <row r="40" spans="2:83" x14ac:dyDescent="0.2">
      <c r="B40" s="9">
        <v>41745</v>
      </c>
      <c r="C40" s="10">
        <v>39099</v>
      </c>
      <c r="D40" s="11">
        <v>2308.6648700000001</v>
      </c>
      <c r="E40" s="11">
        <v>1010.6804756700001</v>
      </c>
      <c r="F40" s="11">
        <v>460.40224710000001</v>
      </c>
      <c r="G40" s="11">
        <v>2120.2109225749964</v>
      </c>
      <c r="H40" s="11">
        <v>2436.8369111111115</v>
      </c>
      <c r="I40" s="7">
        <v>0</v>
      </c>
      <c r="J40" s="12">
        <v>6082.8195252561072</v>
      </c>
      <c r="K40" s="12">
        <v>31.290521199999997</v>
      </c>
      <c r="L40" s="12">
        <v>2222.6853799999999</v>
      </c>
      <c r="M40" s="25">
        <f>+C40</f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41745</v>
      </c>
      <c r="C41" s="10">
        <v>39099.041666666664</v>
      </c>
      <c r="D41" s="11">
        <v>2249.7665190000002</v>
      </c>
      <c r="E41" s="11">
        <v>908.85311009999998</v>
      </c>
      <c r="F41" s="11">
        <v>454.82528400000001</v>
      </c>
      <c r="G41" s="11">
        <v>2299.5439932449999</v>
      </c>
      <c r="H41" s="11">
        <v>2329.2369111111111</v>
      </c>
      <c r="I41" s="7">
        <v>0</v>
      </c>
      <c r="J41" s="12">
        <v>5785.8446286561111</v>
      </c>
      <c r="K41" s="12">
        <v>25.1927488</v>
      </c>
      <c r="L41" s="12">
        <v>2431.1884399999999</v>
      </c>
      <c r="M41" s="25">
        <f t="shared" ref="M41:M62" si="0">+C41</f>
        <v>39099.041666666664</v>
      </c>
    </row>
    <row r="42" spans="2:83" x14ac:dyDescent="0.2">
      <c r="B42" s="9">
        <v>41745</v>
      </c>
      <c r="C42" s="10">
        <v>39099.083333333336</v>
      </c>
      <c r="D42" s="11">
        <v>2201.5068060000003</v>
      </c>
      <c r="E42" s="11">
        <v>439.59214897999999</v>
      </c>
      <c r="F42" s="11">
        <v>455.006078</v>
      </c>
      <c r="G42" s="11">
        <v>2630.7298682450046</v>
      </c>
      <c r="H42" s="11">
        <v>2462.6969111111111</v>
      </c>
      <c r="I42" s="7">
        <v>0</v>
      </c>
      <c r="J42" s="12">
        <v>5641.2343251361153</v>
      </c>
      <c r="K42" s="12">
        <v>580.54028720000008</v>
      </c>
      <c r="L42" s="12">
        <v>1967.7572</v>
      </c>
      <c r="M42" s="25">
        <f t="shared" si="0"/>
        <v>39099.083333333336</v>
      </c>
    </row>
    <row r="43" spans="2:83" x14ac:dyDescent="0.2">
      <c r="B43" s="9">
        <v>41745</v>
      </c>
      <c r="C43" s="10">
        <v>39099.125</v>
      </c>
      <c r="D43" s="11">
        <v>2220.5373290000002</v>
      </c>
      <c r="E43" s="11">
        <v>474.37045280000001</v>
      </c>
      <c r="F43" s="11">
        <v>453.93575600000003</v>
      </c>
      <c r="G43" s="11">
        <v>2556.1278465850005</v>
      </c>
      <c r="H43" s="11">
        <v>2243.2369111111111</v>
      </c>
      <c r="I43" s="7">
        <v>0</v>
      </c>
      <c r="J43" s="12">
        <v>5479.6935146961114</v>
      </c>
      <c r="K43" s="12">
        <v>619.87010080000005</v>
      </c>
      <c r="L43" s="12">
        <v>1848.6446800000001</v>
      </c>
      <c r="M43" s="25">
        <f t="shared" si="0"/>
        <v>39099.125</v>
      </c>
    </row>
    <row r="44" spans="2:83" x14ac:dyDescent="0.2">
      <c r="B44" s="9">
        <v>41745</v>
      </c>
      <c r="C44" s="10">
        <v>39099.166666666664</v>
      </c>
      <c r="D44" s="11">
        <v>2196.0512320000003</v>
      </c>
      <c r="E44" s="11">
        <v>445.68233855</v>
      </c>
      <c r="F44" s="11">
        <v>452.75599</v>
      </c>
      <c r="G44" s="11">
        <v>2527.8370377949914</v>
      </c>
      <c r="H44" s="11">
        <v>2379.0009111111112</v>
      </c>
      <c r="I44" s="7">
        <v>0</v>
      </c>
      <c r="J44" s="12">
        <v>5471.6594186561033</v>
      </c>
      <c r="K44" s="12">
        <v>620.51779080000006</v>
      </c>
      <c r="L44" s="12">
        <v>1909.1503</v>
      </c>
      <c r="M44" s="25">
        <f t="shared" si="0"/>
        <v>39099.166666666664</v>
      </c>
    </row>
    <row r="45" spans="2:83" x14ac:dyDescent="0.2">
      <c r="B45" s="9">
        <v>41745</v>
      </c>
      <c r="C45" s="10">
        <v>39099.208333333336</v>
      </c>
      <c r="D45" s="11">
        <v>2264.4946650000002</v>
      </c>
      <c r="E45" s="11">
        <v>585.10946730000001</v>
      </c>
      <c r="F45" s="11">
        <v>460.71406899999999</v>
      </c>
      <c r="G45" s="11">
        <v>2304.0677014449998</v>
      </c>
      <c r="H45" s="11">
        <v>2980.0009111111112</v>
      </c>
      <c r="I45" s="7">
        <v>0</v>
      </c>
      <c r="J45" s="12">
        <v>5922.6162818561115</v>
      </c>
      <c r="K45" s="12">
        <v>662.48335200000008</v>
      </c>
      <c r="L45" s="12">
        <v>2009.28718</v>
      </c>
      <c r="M45" s="25">
        <f t="shared" si="0"/>
        <v>39099.208333333336</v>
      </c>
    </row>
    <row r="46" spans="2:83" x14ac:dyDescent="0.2">
      <c r="B46" s="9">
        <v>41745</v>
      </c>
      <c r="C46" s="10">
        <v>39099.25</v>
      </c>
      <c r="D46" s="11">
        <v>2288.2427710000002</v>
      </c>
      <c r="E46" s="11">
        <v>1758.9773124200001</v>
      </c>
      <c r="F46" s="11">
        <v>505.212784</v>
      </c>
      <c r="G46" s="11">
        <v>2491.0780174850047</v>
      </c>
      <c r="H46" s="11">
        <v>2288.8489111111112</v>
      </c>
      <c r="I46" s="7">
        <v>0</v>
      </c>
      <c r="J46" s="12">
        <v>6753.6479928161152</v>
      </c>
      <c r="K46" s="12">
        <v>614.3763232</v>
      </c>
      <c r="L46" s="12">
        <v>1964.3354800000002</v>
      </c>
      <c r="M46" s="25">
        <f t="shared" si="0"/>
        <v>39099.25</v>
      </c>
    </row>
    <row r="47" spans="2:83" x14ac:dyDescent="0.2">
      <c r="B47" s="9">
        <v>41745</v>
      </c>
      <c r="C47" s="10">
        <v>39099.291666666664</v>
      </c>
      <c r="D47" s="11">
        <v>2430.2432330000001</v>
      </c>
      <c r="E47" s="11">
        <v>2570.7811624200003</v>
      </c>
      <c r="F47" s="11">
        <v>538.51457800000003</v>
      </c>
      <c r="G47" s="11">
        <v>2413.0770571819994</v>
      </c>
      <c r="H47" s="11">
        <v>1918.0369111111111</v>
      </c>
      <c r="I47" s="7">
        <v>0</v>
      </c>
      <c r="J47" s="12">
        <v>7667.4804705131119</v>
      </c>
      <c r="K47" s="12">
        <v>0.29223120000000002</v>
      </c>
      <c r="L47" s="12">
        <v>2202.8802400000004</v>
      </c>
      <c r="M47" s="25">
        <f t="shared" si="0"/>
        <v>39099.291666666664</v>
      </c>
    </row>
    <row r="48" spans="2:83" x14ac:dyDescent="0.2">
      <c r="B48" s="9">
        <v>41745</v>
      </c>
      <c r="C48" s="10">
        <v>39099.333333333336</v>
      </c>
      <c r="D48" s="11">
        <v>2435.7118949999999</v>
      </c>
      <c r="E48" s="11">
        <v>3350.0844579500003</v>
      </c>
      <c r="F48" s="11">
        <v>541.37478399999998</v>
      </c>
      <c r="G48" s="11">
        <v>2482.0064573719992</v>
      </c>
      <c r="H48" s="11">
        <v>1899.2369111111111</v>
      </c>
      <c r="I48" s="7">
        <v>0</v>
      </c>
      <c r="J48" s="12">
        <v>8277.9137594331114</v>
      </c>
      <c r="K48" s="12">
        <v>2.8263660000000002</v>
      </c>
      <c r="L48" s="12">
        <v>2427.6743799999999</v>
      </c>
      <c r="M48" s="25">
        <f t="shared" si="0"/>
        <v>39099.333333333336</v>
      </c>
    </row>
    <row r="49" spans="2:13" x14ac:dyDescent="0.2">
      <c r="B49" s="9">
        <v>41745</v>
      </c>
      <c r="C49" s="10">
        <v>39099.375</v>
      </c>
      <c r="D49" s="11">
        <v>2418.1646450000003</v>
      </c>
      <c r="E49" s="11">
        <v>2662.3698175</v>
      </c>
      <c r="F49" s="11">
        <v>539.06199000000004</v>
      </c>
      <c r="G49" s="11">
        <v>2745.332501341999</v>
      </c>
      <c r="H49" s="11">
        <v>2468.6008511111113</v>
      </c>
      <c r="I49" s="7">
        <v>0</v>
      </c>
      <c r="J49" s="12">
        <v>8368.9964665531061</v>
      </c>
      <c r="K49" s="12">
        <v>250.43213839999999</v>
      </c>
      <c r="L49" s="12">
        <v>2214.1012000000001</v>
      </c>
      <c r="M49" s="25">
        <f t="shared" si="0"/>
        <v>39099.375</v>
      </c>
    </row>
    <row r="50" spans="2:13" x14ac:dyDescent="0.2">
      <c r="B50" s="9">
        <v>41745</v>
      </c>
      <c r="C50" s="10">
        <v>39099.416666666664</v>
      </c>
      <c r="D50" s="11">
        <v>2448.4162940000001</v>
      </c>
      <c r="E50" s="11">
        <v>1880.500702</v>
      </c>
      <c r="F50" s="11">
        <v>473.74540100000002</v>
      </c>
      <c r="G50" s="11">
        <v>2709.8502296819925</v>
      </c>
      <c r="H50" s="11">
        <v>3068.7695311111115</v>
      </c>
      <c r="I50" s="7">
        <v>0</v>
      </c>
      <c r="J50" s="12">
        <v>8463.3715321931031</v>
      </c>
      <c r="K50" s="12">
        <v>134.12582559999998</v>
      </c>
      <c r="L50" s="12">
        <v>1983.7848000000001</v>
      </c>
      <c r="M50" s="25">
        <f t="shared" si="0"/>
        <v>39099.416666666664</v>
      </c>
    </row>
    <row r="51" spans="2:13" x14ac:dyDescent="0.2">
      <c r="B51" s="9">
        <v>41745</v>
      </c>
      <c r="C51" s="10">
        <v>39099.458333333336</v>
      </c>
      <c r="D51" s="11">
        <v>2461.8229759999999</v>
      </c>
      <c r="E51" s="11">
        <v>1265.64045925</v>
      </c>
      <c r="F51" s="11">
        <v>473.68128400000001</v>
      </c>
      <c r="G51" s="11">
        <v>2718.4392074259958</v>
      </c>
      <c r="H51" s="11">
        <v>3710.1615911111116</v>
      </c>
      <c r="I51" s="7">
        <v>0</v>
      </c>
      <c r="J51" s="12">
        <v>8641.4615001871061</v>
      </c>
      <c r="K51" s="12">
        <v>167.54421759999994</v>
      </c>
      <c r="L51" s="12">
        <v>1820.7398000000001</v>
      </c>
      <c r="M51" s="25">
        <f t="shared" si="0"/>
        <v>39099.458333333336</v>
      </c>
    </row>
    <row r="52" spans="2:13" x14ac:dyDescent="0.2">
      <c r="B52" s="9">
        <v>41745</v>
      </c>
      <c r="C52" s="10">
        <v>39099.5</v>
      </c>
      <c r="D52" s="11">
        <v>2389.4561100000001</v>
      </c>
      <c r="E52" s="11">
        <v>1270.2655985000001</v>
      </c>
      <c r="F52" s="11">
        <v>470.274812</v>
      </c>
      <c r="G52" s="11">
        <v>2686.3359936989923</v>
      </c>
      <c r="H52" s="11">
        <v>3773.2345311111112</v>
      </c>
      <c r="I52" s="7">
        <v>0</v>
      </c>
      <c r="J52" s="12">
        <v>8550.2905137101025</v>
      </c>
      <c r="K52" s="12">
        <v>162.7707316</v>
      </c>
      <c r="L52" s="12">
        <v>1876.5058000000004</v>
      </c>
      <c r="M52" s="25">
        <f t="shared" si="0"/>
        <v>39099.5</v>
      </c>
    </row>
    <row r="53" spans="2:13" x14ac:dyDescent="0.2">
      <c r="B53" s="9">
        <v>41745</v>
      </c>
      <c r="C53" s="10">
        <v>39099.541666666664</v>
      </c>
      <c r="D53" s="11">
        <v>2298.3937220000003</v>
      </c>
      <c r="E53" s="11">
        <v>1012.3953240000001</v>
      </c>
      <c r="F53" s="11">
        <v>468.53760200000005</v>
      </c>
      <c r="G53" s="11">
        <v>2552.4223420029921</v>
      </c>
      <c r="H53" s="11">
        <v>4134.6589911111114</v>
      </c>
      <c r="I53" s="7">
        <v>0</v>
      </c>
      <c r="J53" s="12">
        <v>8322.8908467141027</v>
      </c>
      <c r="K53" s="12">
        <v>409.8553344</v>
      </c>
      <c r="L53" s="12">
        <v>1733.6618000000001</v>
      </c>
      <c r="M53" s="25">
        <f t="shared" si="0"/>
        <v>39099.541666666664</v>
      </c>
    </row>
    <row r="54" spans="2:13" x14ac:dyDescent="0.2">
      <c r="B54" s="9">
        <v>41745</v>
      </c>
      <c r="C54" s="10">
        <v>39099.583333333336</v>
      </c>
      <c r="D54" s="11">
        <v>2297.877109</v>
      </c>
      <c r="E54" s="11">
        <v>864.87696449999999</v>
      </c>
      <c r="F54" s="11">
        <v>462.426312</v>
      </c>
      <c r="G54" s="11">
        <v>2597.276520670996</v>
      </c>
      <c r="H54" s="11">
        <v>4085.0239311111113</v>
      </c>
      <c r="I54" s="7">
        <v>0</v>
      </c>
      <c r="J54" s="12">
        <v>8178.0138876821075</v>
      </c>
      <c r="K54" s="12">
        <v>216.95144959999996</v>
      </c>
      <c r="L54" s="12">
        <v>1912.5155000000002</v>
      </c>
      <c r="M54" s="25">
        <f t="shared" si="0"/>
        <v>39099.583333333336</v>
      </c>
    </row>
    <row r="55" spans="2:13" x14ac:dyDescent="0.2">
      <c r="B55" s="9">
        <v>41745</v>
      </c>
      <c r="C55" s="10">
        <v>39099.625</v>
      </c>
      <c r="D55" s="11">
        <v>2275.5231250000002</v>
      </c>
      <c r="E55" s="11">
        <v>680.67301450000002</v>
      </c>
      <c r="F55" s="11">
        <v>466.58578400000005</v>
      </c>
      <c r="G55" s="11">
        <v>2830.0804406479961</v>
      </c>
      <c r="H55" s="11">
        <v>4040.8410311111074</v>
      </c>
      <c r="I55" s="7">
        <v>0</v>
      </c>
      <c r="J55" s="12">
        <v>8006.0830576591034</v>
      </c>
      <c r="K55" s="12">
        <v>258.03073760000001</v>
      </c>
      <c r="L55" s="12">
        <v>2029.5896</v>
      </c>
      <c r="M55" s="25">
        <f t="shared" si="0"/>
        <v>39099.625</v>
      </c>
    </row>
    <row r="56" spans="2:13" x14ac:dyDescent="0.2">
      <c r="B56" s="9">
        <v>41745</v>
      </c>
      <c r="C56" s="10">
        <v>39099.666666666664</v>
      </c>
      <c r="D56" s="11">
        <v>2300.279751</v>
      </c>
      <c r="E56" s="11">
        <v>675.14418850000004</v>
      </c>
      <c r="F56" s="11">
        <v>465.551695</v>
      </c>
      <c r="G56" s="11">
        <v>2728.5649615019997</v>
      </c>
      <c r="H56" s="11">
        <v>4130.4157711111111</v>
      </c>
      <c r="I56" s="7">
        <v>0</v>
      </c>
      <c r="J56" s="12">
        <v>7842.6016055131113</v>
      </c>
      <c r="K56" s="12">
        <v>497.23636160000001</v>
      </c>
      <c r="L56" s="12">
        <v>1960.1184000000001</v>
      </c>
      <c r="M56" s="25">
        <f t="shared" si="0"/>
        <v>39099.666666666664</v>
      </c>
    </row>
    <row r="57" spans="2:13" x14ac:dyDescent="0.2">
      <c r="B57" s="9">
        <v>41745</v>
      </c>
      <c r="C57" s="10">
        <v>39099.708333333336</v>
      </c>
      <c r="D57" s="11">
        <v>2283.746901</v>
      </c>
      <c r="E57" s="11">
        <v>729.15017875000001</v>
      </c>
      <c r="F57" s="11">
        <v>461.66843399999999</v>
      </c>
      <c r="G57" s="11">
        <v>2992.3276680919962</v>
      </c>
      <c r="H57" s="11">
        <v>3646.7757911111116</v>
      </c>
      <c r="I57" s="7">
        <v>0</v>
      </c>
      <c r="J57" s="12">
        <v>7769.8721749531078</v>
      </c>
      <c r="K57" s="12">
        <v>461.48169799999999</v>
      </c>
      <c r="L57" s="12">
        <v>1882.3151</v>
      </c>
      <c r="M57" s="25">
        <f t="shared" si="0"/>
        <v>39099.708333333336</v>
      </c>
    </row>
    <row r="58" spans="2:13" x14ac:dyDescent="0.2">
      <c r="B58" s="9">
        <v>41745</v>
      </c>
      <c r="C58" s="10">
        <v>39099.75</v>
      </c>
      <c r="D58" s="11">
        <v>2246.2453700000001</v>
      </c>
      <c r="E58" s="11">
        <v>1672.2325087500001</v>
      </c>
      <c r="F58" s="11">
        <v>466.56422300000003</v>
      </c>
      <c r="G58" s="11">
        <v>2838.0782690119963</v>
      </c>
      <c r="H58" s="11">
        <v>2774.4879111111113</v>
      </c>
      <c r="I58" s="7">
        <v>-3.4106051316484809E-12</v>
      </c>
      <c r="J58" s="12">
        <v>7727.1166074731118</v>
      </c>
      <c r="K58" s="12">
        <v>460.43007440000002</v>
      </c>
      <c r="L58" s="12">
        <v>1810.0616</v>
      </c>
      <c r="M58" s="25">
        <f t="shared" si="0"/>
        <v>39099.75</v>
      </c>
    </row>
    <row r="59" spans="2:13" x14ac:dyDescent="0.2">
      <c r="B59" s="9">
        <v>41745</v>
      </c>
      <c r="C59" s="10">
        <v>39099.791666666664</v>
      </c>
      <c r="D59" s="11">
        <v>2340.4697289999999</v>
      </c>
      <c r="E59" s="11">
        <v>2139.082797</v>
      </c>
      <c r="F59" s="11">
        <v>468.18128400000001</v>
      </c>
      <c r="G59" s="11">
        <v>2802.6220253050042</v>
      </c>
      <c r="H59" s="11">
        <v>2134.0409111111112</v>
      </c>
      <c r="I59" s="7">
        <v>0</v>
      </c>
      <c r="J59" s="12">
        <v>7619.2566576161153</v>
      </c>
      <c r="K59" s="12">
        <v>226.1249488</v>
      </c>
      <c r="L59" s="12">
        <v>2039.0151400000002</v>
      </c>
      <c r="M59" s="25">
        <f t="shared" si="0"/>
        <v>39099.791666666664</v>
      </c>
    </row>
    <row r="60" spans="2:13" x14ac:dyDescent="0.2">
      <c r="B60" s="9">
        <v>41745</v>
      </c>
      <c r="C60" s="10">
        <v>39099.833333333336</v>
      </c>
      <c r="D60" s="11">
        <v>2411.944019</v>
      </c>
      <c r="E60" s="11">
        <v>2884.5215985</v>
      </c>
      <c r="F60" s="11">
        <v>444.48041899999998</v>
      </c>
      <c r="G60" s="11">
        <v>2673.4607251249954</v>
      </c>
      <c r="H60" s="11">
        <v>1708.5969111111112</v>
      </c>
      <c r="I60" s="7">
        <v>-4.0927261579781771E-12</v>
      </c>
      <c r="J60" s="12">
        <v>7810.4065831361113</v>
      </c>
      <c r="K60" s="12">
        <v>3.0233255999999993</v>
      </c>
      <c r="L60" s="12">
        <v>2309.5737640000002</v>
      </c>
      <c r="M60" s="25">
        <f t="shared" si="0"/>
        <v>39099.833333333336</v>
      </c>
    </row>
    <row r="61" spans="2:13" x14ac:dyDescent="0.2">
      <c r="B61" s="9">
        <v>41745</v>
      </c>
      <c r="C61" s="10">
        <v>39099.875</v>
      </c>
      <c r="D61" s="11">
        <v>2414.2484570000001</v>
      </c>
      <c r="E61" s="11">
        <v>3508.8922225300003</v>
      </c>
      <c r="F61" s="11">
        <v>536.296784</v>
      </c>
      <c r="G61" s="11">
        <v>2675.2877818949919</v>
      </c>
      <c r="H61" s="11">
        <v>1322.1569111111112</v>
      </c>
      <c r="I61" s="7">
        <v>0</v>
      </c>
      <c r="J61" s="12">
        <v>7375.4720601361032</v>
      </c>
      <c r="K61" s="12">
        <v>3.4583164000000002</v>
      </c>
      <c r="L61" s="12">
        <v>3077.9517800000003</v>
      </c>
      <c r="M61" s="25">
        <f t="shared" si="0"/>
        <v>39099.875</v>
      </c>
    </row>
    <row r="62" spans="2:13" x14ac:dyDescent="0.2">
      <c r="B62" s="9">
        <v>41745</v>
      </c>
      <c r="C62" s="10">
        <v>39099.916666666664</v>
      </c>
      <c r="D62" s="11">
        <v>2363.8032880000001</v>
      </c>
      <c r="E62" s="11">
        <v>3045.9985404500003</v>
      </c>
      <c r="F62" s="11">
        <v>474.156901</v>
      </c>
      <c r="G62" s="11">
        <v>2637.6782037749958</v>
      </c>
      <c r="H62" s="11">
        <v>1598.6969111111111</v>
      </c>
      <c r="I62" s="7">
        <v>0</v>
      </c>
      <c r="J62" s="12">
        <v>7109.6851019361075</v>
      </c>
      <c r="K62" s="12">
        <v>109.8453624</v>
      </c>
      <c r="L62" s="12">
        <v>2900.8033800000003</v>
      </c>
      <c r="M62" s="25">
        <f t="shared" si="0"/>
        <v>39099.916666666664</v>
      </c>
    </row>
    <row r="63" spans="2:13" x14ac:dyDescent="0.2">
      <c r="B63" s="9">
        <v>41745</v>
      </c>
      <c r="C63" s="10">
        <v>39099.958333333336</v>
      </c>
      <c r="D63" s="11">
        <v>2170.5070580000001</v>
      </c>
      <c r="E63" s="11">
        <v>1610.51204785</v>
      </c>
      <c r="F63" s="11">
        <v>470.03310600000003</v>
      </c>
      <c r="G63" s="11">
        <v>2900.8942156149997</v>
      </c>
      <c r="H63" s="11">
        <v>2432.5449111111111</v>
      </c>
      <c r="I63" s="7">
        <v>0</v>
      </c>
      <c r="J63" s="12">
        <v>6607.4933657761112</v>
      </c>
      <c r="K63" s="12">
        <v>488.90031280000005</v>
      </c>
      <c r="L63" s="12">
        <v>2488.0976600000004</v>
      </c>
      <c r="M63" s="25">
        <f>+C63</f>
        <v>39099.958333333336</v>
      </c>
    </row>
  </sheetData>
  <phoneticPr fontId="20" type="noConversion"/>
  <conditionalFormatting sqref="I39">
    <cfRule type="cellIs" dxfId="18" priority="1" stopIfTrue="1" operator="notBetween">
      <formula>-1</formula>
      <formula>1</formula>
    </cfRule>
  </conditionalFormatting>
  <conditionalFormatting sqref="I40:I63">
    <cfRule type="cellIs" dxfId="17" priority="2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41780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39099.458333333336</v>
      </c>
      <c r="P10" s="45">
        <f>MAX(J$40:J$63)</f>
        <v>7928.2135641606237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39099.166666666664</v>
      </c>
      <c r="P14" s="45">
        <f>MIN(J$40:J$63)</f>
        <v>4956.1991915436238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0</v>
      </c>
      <c r="J39" s="8" t="s">
        <v>17</v>
      </c>
      <c r="K39" s="8" t="s">
        <v>7</v>
      </c>
      <c r="L39" s="8" t="s">
        <v>8</v>
      </c>
    </row>
    <row r="40" spans="2:83" x14ac:dyDescent="0.2">
      <c r="B40" s="9">
        <v>41780</v>
      </c>
      <c r="C40" s="10">
        <v>39099</v>
      </c>
      <c r="D40" s="11">
        <v>3368.7905460000002</v>
      </c>
      <c r="E40" s="11">
        <v>1565.0976887500001</v>
      </c>
      <c r="F40" s="11">
        <v>201.86966199999998</v>
      </c>
      <c r="G40" s="11">
        <v>2231.3093668589963</v>
      </c>
      <c r="H40" s="11">
        <v>1426.5283534946238</v>
      </c>
      <c r="I40" s="7">
        <v>0</v>
      </c>
      <c r="J40" s="12">
        <v>5717.795255503619</v>
      </c>
      <c r="K40" s="12">
        <v>140.56684159999992</v>
      </c>
      <c r="L40" s="12">
        <v>2935.2335200000002</v>
      </c>
      <c r="M40" s="25">
        <f>+C40</f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41780</v>
      </c>
      <c r="C41" s="10">
        <v>39099.041666666664</v>
      </c>
      <c r="D41" s="11">
        <v>3338.4436680000003</v>
      </c>
      <c r="E41" s="11">
        <v>1015.31697525</v>
      </c>
      <c r="F41" s="11">
        <v>110.873723</v>
      </c>
      <c r="G41" s="11">
        <v>2314.3729179989991</v>
      </c>
      <c r="H41" s="11">
        <v>1618.3883534946237</v>
      </c>
      <c r="I41" s="7">
        <v>0</v>
      </c>
      <c r="J41" s="12">
        <v>5339.8345517436192</v>
      </c>
      <c r="K41" s="12">
        <v>478.25136600000002</v>
      </c>
      <c r="L41" s="12">
        <v>2579.3097200000002</v>
      </c>
      <c r="M41" s="25">
        <f t="shared" ref="M41:M62" si="0">+C41</f>
        <v>39099.041666666664</v>
      </c>
    </row>
    <row r="42" spans="2:83" x14ac:dyDescent="0.2">
      <c r="B42" s="9">
        <v>41780</v>
      </c>
      <c r="C42" s="10">
        <v>39099.083333333336</v>
      </c>
      <c r="D42" s="11">
        <v>3318.9176620000003</v>
      </c>
      <c r="E42" s="11">
        <v>935.82989000000009</v>
      </c>
      <c r="F42" s="11">
        <v>98.415517999999949</v>
      </c>
      <c r="G42" s="11">
        <v>2385.0287215289959</v>
      </c>
      <c r="H42" s="11">
        <v>1801.7683534946236</v>
      </c>
      <c r="I42" s="7">
        <v>0</v>
      </c>
      <c r="J42" s="12">
        <v>5218.1925182236191</v>
      </c>
      <c r="K42" s="12">
        <v>718.88386680000008</v>
      </c>
      <c r="L42" s="12">
        <v>2602.8837600000002</v>
      </c>
      <c r="M42" s="25">
        <f t="shared" si="0"/>
        <v>39099.083333333336</v>
      </c>
    </row>
    <row r="43" spans="2:83" x14ac:dyDescent="0.2">
      <c r="B43" s="9">
        <v>41780</v>
      </c>
      <c r="C43" s="10">
        <v>39099.125</v>
      </c>
      <c r="D43" s="11">
        <v>3321.3427880000004</v>
      </c>
      <c r="E43" s="11">
        <v>1217.9214837500001</v>
      </c>
      <c r="F43" s="11">
        <v>190.2668084</v>
      </c>
      <c r="G43" s="11">
        <v>2133.9902278990035</v>
      </c>
      <c r="H43" s="11">
        <v>1735.8883534946237</v>
      </c>
      <c r="I43" s="7">
        <v>0</v>
      </c>
      <c r="J43" s="12">
        <v>4963.6459999436274</v>
      </c>
      <c r="K43" s="12">
        <v>1152.7708816000002</v>
      </c>
      <c r="L43" s="12">
        <v>2482.99278</v>
      </c>
      <c r="M43" s="25">
        <f t="shared" si="0"/>
        <v>39099.125</v>
      </c>
    </row>
    <row r="44" spans="2:83" x14ac:dyDescent="0.2">
      <c r="B44" s="9">
        <v>41780</v>
      </c>
      <c r="C44" s="10">
        <v>39099.166666666664</v>
      </c>
      <c r="D44" s="11">
        <v>3308.3138940000003</v>
      </c>
      <c r="E44" s="11">
        <v>808.54664124999999</v>
      </c>
      <c r="F44" s="11">
        <v>241.53504099999998</v>
      </c>
      <c r="G44" s="11">
        <v>1979.1587593990002</v>
      </c>
      <c r="H44" s="11">
        <v>1872.7083534946237</v>
      </c>
      <c r="I44" s="7">
        <v>0</v>
      </c>
      <c r="J44" s="12">
        <v>4956.1991915436238</v>
      </c>
      <c r="K44" s="12">
        <v>1058.6485776</v>
      </c>
      <c r="L44" s="12">
        <v>2195.4149200000002</v>
      </c>
      <c r="M44" s="25">
        <f t="shared" si="0"/>
        <v>39099.166666666664</v>
      </c>
    </row>
    <row r="45" spans="2:83" x14ac:dyDescent="0.2">
      <c r="B45" s="9">
        <v>41780</v>
      </c>
      <c r="C45" s="10">
        <v>39099.208333333336</v>
      </c>
      <c r="D45" s="11">
        <v>3264.6924370000002</v>
      </c>
      <c r="E45" s="11">
        <v>803.12141450000001</v>
      </c>
      <c r="F45" s="11">
        <v>247.90406899999994</v>
      </c>
      <c r="G45" s="11">
        <v>1969.4963805889959</v>
      </c>
      <c r="H45" s="11">
        <v>1751.7643534946237</v>
      </c>
      <c r="I45" s="7">
        <v>0</v>
      </c>
      <c r="J45" s="12">
        <v>5303.079153783623</v>
      </c>
      <c r="K45" s="12">
        <v>550.73764080000001</v>
      </c>
      <c r="L45" s="12">
        <v>2183.1618599999997</v>
      </c>
      <c r="M45" s="25">
        <f t="shared" si="0"/>
        <v>39099.208333333336</v>
      </c>
    </row>
    <row r="46" spans="2:83" x14ac:dyDescent="0.2">
      <c r="B46" s="9">
        <v>41780</v>
      </c>
      <c r="C46" s="10">
        <v>39099.25</v>
      </c>
      <c r="D46" s="11">
        <v>3338.138715</v>
      </c>
      <c r="E46" s="11">
        <v>1648.7212440000001</v>
      </c>
      <c r="F46" s="11">
        <v>286.65410600000001</v>
      </c>
      <c r="G46" s="11">
        <v>2056.1287778089963</v>
      </c>
      <c r="H46" s="11">
        <v>1612.2643534946237</v>
      </c>
      <c r="I46" s="7">
        <v>0</v>
      </c>
      <c r="J46" s="12">
        <v>6240.7858087036193</v>
      </c>
      <c r="K46" s="12">
        <v>862.49954760000003</v>
      </c>
      <c r="L46" s="12">
        <v>1838.6218400000002</v>
      </c>
      <c r="M46" s="25">
        <f t="shared" si="0"/>
        <v>39099.25</v>
      </c>
    </row>
    <row r="47" spans="2:83" x14ac:dyDescent="0.2">
      <c r="B47" s="9">
        <v>41780</v>
      </c>
      <c r="C47" s="10">
        <v>39099.291666666664</v>
      </c>
      <c r="D47" s="11">
        <v>3402.9998720000003</v>
      </c>
      <c r="E47" s="11">
        <v>2962.5954772499999</v>
      </c>
      <c r="F47" s="11">
        <v>361.75896199999994</v>
      </c>
      <c r="G47" s="11">
        <v>2087.5160380159969</v>
      </c>
      <c r="H47" s="11">
        <v>1185.4683534946237</v>
      </c>
      <c r="I47" s="7">
        <v>0</v>
      </c>
      <c r="J47" s="12">
        <v>7227.6758751606194</v>
      </c>
      <c r="K47" s="12">
        <v>423.31444759999999</v>
      </c>
      <c r="L47" s="12">
        <v>2349.3483799999999</v>
      </c>
      <c r="M47" s="25">
        <f t="shared" si="0"/>
        <v>39099.291666666664</v>
      </c>
    </row>
    <row r="48" spans="2:83" x14ac:dyDescent="0.2">
      <c r="B48" s="9">
        <v>41780</v>
      </c>
      <c r="C48" s="10">
        <v>39099.333333333336</v>
      </c>
      <c r="D48" s="11">
        <v>3421.118383</v>
      </c>
      <c r="E48" s="11">
        <v>3937.1767862500001</v>
      </c>
      <c r="F48" s="11">
        <v>362.54549399999996</v>
      </c>
      <c r="G48" s="11">
        <v>1921.8481685760007</v>
      </c>
      <c r="H48" s="11">
        <v>1130.4929134946237</v>
      </c>
      <c r="I48" s="7">
        <v>0</v>
      </c>
      <c r="J48" s="12">
        <v>7668.0876545206238</v>
      </c>
      <c r="K48" s="12">
        <v>4.1182907999999996</v>
      </c>
      <c r="L48" s="12">
        <v>3100.9758000000002</v>
      </c>
      <c r="M48" s="25">
        <f t="shared" si="0"/>
        <v>39099.333333333336</v>
      </c>
    </row>
    <row r="49" spans="2:13" x14ac:dyDescent="0.2">
      <c r="B49" s="9">
        <v>41780</v>
      </c>
      <c r="C49" s="10">
        <v>39099.375</v>
      </c>
      <c r="D49" s="11">
        <v>3474.5554990000001</v>
      </c>
      <c r="E49" s="11">
        <v>4038.880770999996</v>
      </c>
      <c r="F49" s="11">
        <v>382.63737799999996</v>
      </c>
      <c r="G49" s="11">
        <v>2061.9851847860045</v>
      </c>
      <c r="H49" s="11">
        <v>1061.8323134946238</v>
      </c>
      <c r="I49" s="7">
        <v>0</v>
      </c>
      <c r="J49" s="12">
        <v>7714.8806886806233</v>
      </c>
      <c r="K49" s="12">
        <v>43.487157599999996</v>
      </c>
      <c r="L49" s="12">
        <v>3261.5233000000003</v>
      </c>
      <c r="M49" s="25">
        <f t="shared" si="0"/>
        <v>39099.375</v>
      </c>
    </row>
    <row r="50" spans="2:13" x14ac:dyDescent="0.2">
      <c r="B50" s="9">
        <v>41780</v>
      </c>
      <c r="C50" s="10">
        <v>39099.416666666664</v>
      </c>
      <c r="D50" s="11">
        <v>3459.1383810000002</v>
      </c>
      <c r="E50" s="11">
        <v>3316.8221427500002</v>
      </c>
      <c r="F50" s="11">
        <v>381.30384999999995</v>
      </c>
      <c r="G50" s="11">
        <v>2215.2903729959994</v>
      </c>
      <c r="H50" s="11">
        <v>1220.5305734946237</v>
      </c>
      <c r="I50" s="7">
        <v>0</v>
      </c>
      <c r="J50" s="12">
        <v>7757.211023840624</v>
      </c>
      <c r="K50" s="12">
        <v>6.2739963999999997</v>
      </c>
      <c r="L50" s="12">
        <v>2829.6003000000001</v>
      </c>
      <c r="M50" s="25">
        <f t="shared" si="0"/>
        <v>39099.416666666664</v>
      </c>
    </row>
    <row r="51" spans="2:13" x14ac:dyDescent="0.2">
      <c r="B51" s="9">
        <v>41780</v>
      </c>
      <c r="C51" s="10">
        <v>39099.458333333336</v>
      </c>
      <c r="D51" s="11">
        <v>3470.1791870000002</v>
      </c>
      <c r="E51" s="11">
        <v>3619.5315342500003</v>
      </c>
      <c r="F51" s="11">
        <v>386.47152199999994</v>
      </c>
      <c r="G51" s="11">
        <v>2421.9202758160004</v>
      </c>
      <c r="H51" s="11">
        <v>1220.0485934946237</v>
      </c>
      <c r="I51" s="7">
        <v>0</v>
      </c>
      <c r="J51" s="12">
        <v>7928.2135641606237</v>
      </c>
      <c r="K51" s="12">
        <v>3.8708483999999999</v>
      </c>
      <c r="L51" s="12">
        <v>3186.0667000000003</v>
      </c>
      <c r="M51" s="25">
        <f t="shared" si="0"/>
        <v>39099.458333333336</v>
      </c>
    </row>
    <row r="52" spans="2:13" x14ac:dyDescent="0.2">
      <c r="B52" s="9">
        <v>41780</v>
      </c>
      <c r="C52" s="10">
        <v>39099.5</v>
      </c>
      <c r="D52" s="11">
        <v>3429.4416000000001</v>
      </c>
      <c r="E52" s="11">
        <v>3343.5337405</v>
      </c>
      <c r="F52" s="11">
        <v>281.09875099999994</v>
      </c>
      <c r="G52" s="11">
        <v>2593.2261635060008</v>
      </c>
      <c r="H52" s="11">
        <v>1316.5437134946237</v>
      </c>
      <c r="I52" s="7">
        <v>0</v>
      </c>
      <c r="J52" s="12">
        <v>7881.7786349006237</v>
      </c>
      <c r="K52" s="12">
        <v>4.9423335999999995</v>
      </c>
      <c r="L52" s="12">
        <v>3077.123</v>
      </c>
      <c r="M52" s="25">
        <f t="shared" si="0"/>
        <v>39099.5</v>
      </c>
    </row>
    <row r="53" spans="2:13" x14ac:dyDescent="0.2">
      <c r="B53" s="9">
        <v>41780</v>
      </c>
      <c r="C53" s="10">
        <v>39099.541666666664</v>
      </c>
      <c r="D53" s="11">
        <v>3405.0363300000004</v>
      </c>
      <c r="E53" s="11">
        <v>2397.5113355000003</v>
      </c>
      <c r="F53" s="11">
        <v>236.40736299999998</v>
      </c>
      <c r="G53" s="11">
        <v>2775.8869249050035</v>
      </c>
      <c r="H53" s="11">
        <v>1498.6711534946237</v>
      </c>
      <c r="I53" s="7">
        <v>0</v>
      </c>
      <c r="J53" s="12">
        <v>7810.7658788996278</v>
      </c>
      <c r="K53" s="12">
        <v>69.265428</v>
      </c>
      <c r="L53" s="12">
        <v>2433.4818</v>
      </c>
      <c r="M53" s="25">
        <f t="shared" si="0"/>
        <v>39099.541666666664</v>
      </c>
    </row>
    <row r="54" spans="2:13" x14ac:dyDescent="0.2">
      <c r="B54" s="9">
        <v>41780</v>
      </c>
      <c r="C54" s="10">
        <v>39099.583333333336</v>
      </c>
      <c r="D54" s="11">
        <v>3381.7226570000003</v>
      </c>
      <c r="E54" s="11">
        <v>2805.7408685</v>
      </c>
      <c r="F54" s="11">
        <v>249.380256</v>
      </c>
      <c r="G54" s="11">
        <v>2741.55209728</v>
      </c>
      <c r="H54" s="11">
        <v>1511.8224334946237</v>
      </c>
      <c r="I54" s="7">
        <v>0</v>
      </c>
      <c r="J54" s="12">
        <v>7666.3614754746231</v>
      </c>
      <c r="K54" s="12">
        <v>59.439236799999996</v>
      </c>
      <c r="L54" s="12">
        <v>2964.4176000000002</v>
      </c>
      <c r="M54" s="25">
        <f t="shared" si="0"/>
        <v>39099.583333333336</v>
      </c>
    </row>
    <row r="55" spans="2:13" x14ac:dyDescent="0.2">
      <c r="B55" s="9">
        <v>41780</v>
      </c>
      <c r="C55" s="10">
        <v>39099.625</v>
      </c>
      <c r="D55" s="11">
        <v>3383.388915</v>
      </c>
      <c r="E55" s="11">
        <v>2563.7217517500003</v>
      </c>
      <c r="F55" s="11">
        <v>259.17828900000001</v>
      </c>
      <c r="G55" s="11">
        <v>2652.7661617159961</v>
      </c>
      <c r="H55" s="11">
        <v>1438.7868934946237</v>
      </c>
      <c r="I55" s="7">
        <v>0</v>
      </c>
      <c r="J55" s="12">
        <v>7626.5751061606197</v>
      </c>
      <c r="K55" s="12">
        <v>4.4799047999999999</v>
      </c>
      <c r="L55" s="12">
        <v>2666.7870000000003</v>
      </c>
      <c r="M55" s="25">
        <f t="shared" si="0"/>
        <v>39099.625</v>
      </c>
    </row>
    <row r="56" spans="2:13" x14ac:dyDescent="0.2">
      <c r="B56" s="9">
        <v>41780</v>
      </c>
      <c r="C56" s="10">
        <v>39099.666666666664</v>
      </c>
      <c r="D56" s="11">
        <v>3414.3050120000003</v>
      </c>
      <c r="E56" s="11">
        <v>2494.5926912499999</v>
      </c>
      <c r="F56" s="11">
        <v>240.377994</v>
      </c>
      <c r="G56" s="11">
        <v>2680.1668001359999</v>
      </c>
      <c r="H56" s="11">
        <v>1215.2523934946237</v>
      </c>
      <c r="I56" s="7">
        <v>0</v>
      </c>
      <c r="J56" s="12">
        <v>7465.6969568806235</v>
      </c>
      <c r="K56" s="12">
        <v>42.14953399999996</v>
      </c>
      <c r="L56" s="12">
        <v>2536.8483999999999</v>
      </c>
      <c r="M56" s="25">
        <f t="shared" si="0"/>
        <v>39099.666666666664</v>
      </c>
    </row>
    <row r="57" spans="2:13" x14ac:dyDescent="0.2">
      <c r="B57" s="9">
        <v>41780</v>
      </c>
      <c r="C57" s="10">
        <v>39099.708333333336</v>
      </c>
      <c r="D57" s="11">
        <v>3431.4163480000002</v>
      </c>
      <c r="E57" s="11">
        <v>2559.5941790000002</v>
      </c>
      <c r="F57" s="11">
        <v>246.176817</v>
      </c>
      <c r="G57" s="11">
        <v>2811.8430128659957</v>
      </c>
      <c r="H57" s="11">
        <v>1064.2342534946238</v>
      </c>
      <c r="I57" s="7">
        <v>0</v>
      </c>
      <c r="J57" s="12">
        <v>7385.6196715606193</v>
      </c>
      <c r="K57" s="12">
        <v>443.86963880000002</v>
      </c>
      <c r="L57" s="12">
        <v>2283.7753000000002</v>
      </c>
      <c r="M57" s="25">
        <f t="shared" si="0"/>
        <v>39099.708333333336</v>
      </c>
    </row>
    <row r="58" spans="2:13" x14ac:dyDescent="0.2">
      <c r="B58" s="9">
        <v>41780</v>
      </c>
      <c r="C58" s="10">
        <v>39099.75</v>
      </c>
      <c r="D58" s="11">
        <v>3452.2138060000002</v>
      </c>
      <c r="E58" s="11">
        <v>3180.1535497500004</v>
      </c>
      <c r="F58" s="11">
        <v>314.039962</v>
      </c>
      <c r="G58" s="11">
        <v>2537.9482113160007</v>
      </c>
      <c r="H58" s="11">
        <v>955.81803349462371</v>
      </c>
      <c r="I58" s="7">
        <v>3.637978807091713E-12</v>
      </c>
      <c r="J58" s="12">
        <v>7307.5038685606196</v>
      </c>
      <c r="K58" s="12">
        <v>114.53269399999999</v>
      </c>
      <c r="L58" s="12">
        <v>3018.1370000000002</v>
      </c>
      <c r="M58" s="25">
        <f t="shared" si="0"/>
        <v>39099.75</v>
      </c>
    </row>
    <row r="59" spans="2:13" x14ac:dyDescent="0.2">
      <c r="B59" s="9">
        <v>41780</v>
      </c>
      <c r="C59" s="10">
        <v>39099.791666666664</v>
      </c>
      <c r="D59" s="11">
        <v>3462.5364330000002</v>
      </c>
      <c r="E59" s="11">
        <v>3571.80217275</v>
      </c>
      <c r="F59" s="11">
        <v>349.093434</v>
      </c>
      <c r="G59" s="11">
        <v>2297.7434118190008</v>
      </c>
      <c r="H59" s="11">
        <v>904.87235349462367</v>
      </c>
      <c r="I59" s="7">
        <v>0</v>
      </c>
      <c r="J59" s="12">
        <v>7060.2391630636239</v>
      </c>
      <c r="K59" s="12">
        <v>3.3029219999999997</v>
      </c>
      <c r="L59" s="12">
        <v>3522.5057200000001</v>
      </c>
      <c r="M59" s="25">
        <f t="shared" si="0"/>
        <v>39099.791666666664</v>
      </c>
    </row>
    <row r="60" spans="2:13" x14ac:dyDescent="0.2">
      <c r="B60" s="9">
        <v>41780</v>
      </c>
      <c r="C60" s="10">
        <v>39099.833333333336</v>
      </c>
      <c r="D60" s="11">
        <v>3446.653331</v>
      </c>
      <c r="E60" s="11">
        <v>2878.6717007500001</v>
      </c>
      <c r="F60" s="11">
        <v>354.33222799999993</v>
      </c>
      <c r="G60" s="11">
        <v>2472.6032673389932</v>
      </c>
      <c r="H60" s="11">
        <v>873.91635349462365</v>
      </c>
      <c r="I60" s="7">
        <v>0</v>
      </c>
      <c r="J60" s="12">
        <v>6963.2893185836156</v>
      </c>
      <c r="K60" s="12">
        <v>2.3207419999999996</v>
      </c>
      <c r="L60" s="12">
        <v>3060.56682</v>
      </c>
      <c r="M60" s="25">
        <f t="shared" si="0"/>
        <v>39099.833333333336</v>
      </c>
    </row>
    <row r="61" spans="2:13" x14ac:dyDescent="0.2">
      <c r="B61" s="9">
        <v>41780</v>
      </c>
      <c r="C61" s="10">
        <v>39099.875</v>
      </c>
      <c r="D61" s="11">
        <v>3478.201787</v>
      </c>
      <c r="E61" s="11">
        <v>2663.7088170000002</v>
      </c>
      <c r="F61" s="11">
        <v>293.21937800000001</v>
      </c>
      <c r="G61" s="11">
        <v>2700.6863723289916</v>
      </c>
      <c r="H61" s="11">
        <v>939.46835349462367</v>
      </c>
      <c r="I61" s="7">
        <v>0</v>
      </c>
      <c r="J61" s="12">
        <v>6961.5564042236156</v>
      </c>
      <c r="K61" s="12">
        <v>147.60856359999994</v>
      </c>
      <c r="L61" s="12">
        <v>2966.1197400000001</v>
      </c>
      <c r="M61" s="25">
        <f t="shared" si="0"/>
        <v>39099.875</v>
      </c>
    </row>
    <row r="62" spans="2:13" x14ac:dyDescent="0.2">
      <c r="B62" s="9">
        <v>41780</v>
      </c>
      <c r="C62" s="10">
        <v>39099.916666666664</v>
      </c>
      <c r="D62" s="11">
        <v>3441.470476</v>
      </c>
      <c r="E62" s="11">
        <v>2219.4461030000002</v>
      </c>
      <c r="F62" s="11">
        <v>209.43526099999994</v>
      </c>
      <c r="G62" s="11">
        <v>2716.7209403289912</v>
      </c>
      <c r="H62" s="11">
        <v>1297.6083534946238</v>
      </c>
      <c r="I62" s="7">
        <v>-5.0022208597511053E-12</v>
      </c>
      <c r="J62" s="12">
        <v>6735.6977402236198</v>
      </c>
      <c r="K62" s="12">
        <v>81.377193599999998</v>
      </c>
      <c r="L62" s="12">
        <v>3067.6062000000002</v>
      </c>
      <c r="M62" s="25">
        <f t="shared" si="0"/>
        <v>39099.916666666664</v>
      </c>
    </row>
    <row r="63" spans="2:13" x14ac:dyDescent="0.2">
      <c r="B63" s="9">
        <v>41780</v>
      </c>
      <c r="C63" s="10">
        <v>39099.958333333336</v>
      </c>
      <c r="D63" s="11">
        <v>3415.3272200000001</v>
      </c>
      <c r="E63" s="11">
        <v>1373.4508005</v>
      </c>
      <c r="F63" s="11">
        <v>209.34140999999994</v>
      </c>
      <c r="G63" s="11">
        <v>2729.3110125889962</v>
      </c>
      <c r="H63" s="11">
        <v>1902.9483534946237</v>
      </c>
      <c r="I63" s="7">
        <v>0</v>
      </c>
      <c r="J63" s="12">
        <v>6245.1258861836232</v>
      </c>
      <c r="K63" s="12">
        <v>127.91723039999995</v>
      </c>
      <c r="L63" s="12">
        <v>3257.3356800000001</v>
      </c>
      <c r="M63" s="25">
        <f>+C63</f>
        <v>39099.958333333336</v>
      </c>
    </row>
  </sheetData>
  <phoneticPr fontId="20" type="noConversion"/>
  <conditionalFormatting sqref="I39">
    <cfRule type="cellIs" dxfId="16" priority="1" stopIfTrue="1" operator="notBetween">
      <formula>-1</formula>
      <formula>1</formula>
    </cfRule>
  </conditionalFormatting>
  <conditionalFormatting sqref="I40:I63">
    <cfRule type="cellIs" dxfId="15" priority="2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41808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0</v>
      </c>
      <c r="P10" s="45">
        <f>MAX(J$40:J$63)</f>
        <v>8149.3761264528885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0</v>
      </c>
      <c r="P14" s="45">
        <f>MIN(J$40:J$63)</f>
        <v>4973.8468540378844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2.3874235921539366E-12</v>
      </c>
      <c r="J39" s="8" t="s">
        <v>17</v>
      </c>
      <c r="K39" s="8" t="s">
        <v>7</v>
      </c>
      <c r="L39" s="8" t="s">
        <v>8</v>
      </c>
    </row>
    <row r="40" spans="2:83" x14ac:dyDescent="0.2">
      <c r="B40" s="9">
        <v>41808</v>
      </c>
      <c r="C40" s="10">
        <v>39099</v>
      </c>
      <c r="D40" s="11">
        <v>2512.5826420000003</v>
      </c>
      <c r="E40" s="11">
        <v>1067.2723147000002</v>
      </c>
      <c r="F40" s="11">
        <v>27.912293999999999</v>
      </c>
      <c r="G40" s="11">
        <v>1719.0599237689914</v>
      </c>
      <c r="H40" s="11">
        <v>2559.598138888889</v>
      </c>
      <c r="I40" s="7">
        <v>0</v>
      </c>
      <c r="J40" s="12">
        <v>5762.3965197578809</v>
      </c>
      <c r="K40" s="12">
        <v>306.53599359999993</v>
      </c>
      <c r="L40" s="12">
        <v>1817.4928</v>
      </c>
      <c r="M40" s="25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41808</v>
      </c>
      <c r="C41" s="10">
        <v>39099.041666666664</v>
      </c>
      <c r="D41" s="11">
        <v>2382.426074</v>
      </c>
      <c r="E41" s="11">
        <v>829.97897780000005</v>
      </c>
      <c r="F41" s="11">
        <v>12.711971</v>
      </c>
      <c r="G41" s="11">
        <v>1766.9560893889968</v>
      </c>
      <c r="H41" s="11">
        <v>2832.0901388888888</v>
      </c>
      <c r="I41" s="7">
        <v>-2.9558577807620168E-12</v>
      </c>
      <c r="J41" s="12">
        <v>5329.0015382778884</v>
      </c>
      <c r="K41" s="12">
        <v>1013.3574128</v>
      </c>
      <c r="L41" s="12">
        <v>1481.8043</v>
      </c>
      <c r="M41" s="25"/>
    </row>
    <row r="42" spans="2:83" x14ac:dyDescent="0.2">
      <c r="B42" s="9">
        <v>41808</v>
      </c>
      <c r="C42" s="10">
        <v>39099.083333333336</v>
      </c>
      <c r="D42" s="11">
        <v>2413.4163880000001</v>
      </c>
      <c r="E42" s="11">
        <v>713.08424648000005</v>
      </c>
      <c r="F42" s="11">
        <v>22.255765999999998</v>
      </c>
      <c r="G42" s="11">
        <v>1690.5227163889999</v>
      </c>
      <c r="H42" s="11">
        <v>3206.2021388888888</v>
      </c>
      <c r="I42" s="7">
        <v>3.865352482534945E-12</v>
      </c>
      <c r="J42" s="12">
        <v>5149.423795357885</v>
      </c>
      <c r="K42" s="12">
        <v>1515.1345604000001</v>
      </c>
      <c r="L42" s="12">
        <v>1380.9229</v>
      </c>
      <c r="M42" s="25"/>
    </row>
    <row r="43" spans="2:83" x14ac:dyDescent="0.2">
      <c r="B43" s="9">
        <v>41808</v>
      </c>
      <c r="C43" s="10">
        <v>39099.125</v>
      </c>
      <c r="D43" s="11">
        <v>2407.81194</v>
      </c>
      <c r="E43" s="11">
        <v>604.32708280000008</v>
      </c>
      <c r="F43" s="11">
        <v>12.772176999999999</v>
      </c>
      <c r="G43" s="11">
        <v>1555.6858377489959</v>
      </c>
      <c r="H43" s="11">
        <v>3178.678138888889</v>
      </c>
      <c r="I43" s="7">
        <v>0</v>
      </c>
      <c r="J43" s="12">
        <v>4973.8468540378844</v>
      </c>
      <c r="K43" s="12">
        <v>1475.6987024</v>
      </c>
      <c r="L43" s="12">
        <v>1309.7296200000001</v>
      </c>
      <c r="M43" s="25"/>
    </row>
    <row r="44" spans="2:83" x14ac:dyDescent="0.2">
      <c r="B44" s="9">
        <v>41808</v>
      </c>
      <c r="C44" s="10">
        <v>39099.166666666664</v>
      </c>
      <c r="D44" s="11">
        <v>2378.1164880000001</v>
      </c>
      <c r="E44" s="11">
        <v>587.80951479999999</v>
      </c>
      <c r="F44" s="11">
        <v>18.154437999999999</v>
      </c>
      <c r="G44" s="11">
        <v>1550.3883202689997</v>
      </c>
      <c r="H44" s="11">
        <v>3305.8581388888888</v>
      </c>
      <c r="I44" s="7">
        <v>0</v>
      </c>
      <c r="J44" s="12">
        <v>4977.455511957889</v>
      </c>
      <c r="K44" s="12">
        <v>1532.5372280000001</v>
      </c>
      <c r="L44" s="12">
        <v>1330.3341600000001</v>
      </c>
      <c r="M44" s="25"/>
    </row>
    <row r="45" spans="2:83" x14ac:dyDescent="0.2">
      <c r="B45" s="9">
        <v>41808</v>
      </c>
      <c r="C45" s="10">
        <v>39099.208333333336</v>
      </c>
      <c r="D45" s="11">
        <v>2350.670012</v>
      </c>
      <c r="E45" s="11">
        <v>560.7712798</v>
      </c>
      <c r="F45" s="11">
        <v>13.300134</v>
      </c>
      <c r="G45" s="11">
        <v>1588.5564131890003</v>
      </c>
      <c r="H45" s="11">
        <v>3297.946138888889</v>
      </c>
      <c r="I45" s="7">
        <v>5.2295945351943374E-12</v>
      </c>
      <c r="J45" s="12">
        <v>5287.1603834778844</v>
      </c>
      <c r="K45" s="12">
        <v>1208.7472744000002</v>
      </c>
      <c r="L45" s="12">
        <v>1315.3363200000001</v>
      </c>
      <c r="M45" s="25"/>
    </row>
    <row r="46" spans="2:83" x14ac:dyDescent="0.2">
      <c r="B46" s="9">
        <v>41808</v>
      </c>
      <c r="C46" s="10">
        <v>39099.25</v>
      </c>
      <c r="D46" s="11">
        <v>2468.7377780000002</v>
      </c>
      <c r="E46" s="11">
        <v>1009.7954055800001</v>
      </c>
      <c r="F46" s="11">
        <v>12.146493999999999</v>
      </c>
      <c r="G46" s="11">
        <v>1774.0735005289998</v>
      </c>
      <c r="H46" s="11">
        <v>2665.3061388888891</v>
      </c>
      <c r="I46" s="7">
        <v>0</v>
      </c>
      <c r="J46" s="12">
        <v>6213.8254701978885</v>
      </c>
      <c r="K46" s="12">
        <v>631.63834680000002</v>
      </c>
      <c r="L46" s="12">
        <v>1084.5955000000001</v>
      </c>
      <c r="M46" s="25"/>
    </row>
    <row r="47" spans="2:83" x14ac:dyDescent="0.2">
      <c r="B47" s="9">
        <v>41808</v>
      </c>
      <c r="C47" s="10">
        <v>39099.291666666664</v>
      </c>
      <c r="D47" s="11">
        <v>2663.3731400000001</v>
      </c>
      <c r="E47" s="11">
        <v>2773.05686148</v>
      </c>
      <c r="F47" s="11">
        <v>12.456026999999999</v>
      </c>
      <c r="G47" s="11">
        <v>1685.7382834739963</v>
      </c>
      <c r="H47" s="11">
        <v>1978.290138888889</v>
      </c>
      <c r="I47" s="7">
        <v>0</v>
      </c>
      <c r="J47" s="12">
        <v>7311.7606260428847</v>
      </c>
      <c r="K47" s="12">
        <v>109.87830479999995</v>
      </c>
      <c r="L47" s="12">
        <v>1691.2755200000001</v>
      </c>
      <c r="M47" s="25"/>
    </row>
    <row r="48" spans="2:83" x14ac:dyDescent="0.2">
      <c r="B48" s="9">
        <v>41808</v>
      </c>
      <c r="C48" s="10">
        <v>39099.333333333336</v>
      </c>
      <c r="D48" s="11">
        <v>2641.3042519999999</v>
      </c>
      <c r="E48" s="11">
        <v>3558.1818570700002</v>
      </c>
      <c r="F48" s="11">
        <v>22.04006</v>
      </c>
      <c r="G48" s="11">
        <v>1665.7169875639963</v>
      </c>
      <c r="H48" s="11">
        <v>2029.498638888889</v>
      </c>
      <c r="I48" s="7">
        <v>-4.0927261579781771E-12</v>
      </c>
      <c r="J48" s="12">
        <v>7728.2077487228889</v>
      </c>
      <c r="K48" s="12">
        <v>8.3634468000000002</v>
      </c>
      <c r="L48" s="12">
        <v>2180.1705999999999</v>
      </c>
      <c r="M48" s="25"/>
    </row>
    <row r="49" spans="2:13" x14ac:dyDescent="0.2">
      <c r="B49" s="9">
        <v>41808</v>
      </c>
      <c r="C49" s="10">
        <v>39099.375</v>
      </c>
      <c r="D49" s="11">
        <v>2641.2884080000003</v>
      </c>
      <c r="E49" s="11">
        <v>3109.2753620200001</v>
      </c>
      <c r="F49" s="11">
        <v>11.943138999999999</v>
      </c>
      <c r="G49" s="11">
        <v>1905.4325314539956</v>
      </c>
      <c r="H49" s="11">
        <v>2567.6958788888892</v>
      </c>
      <c r="I49" s="7">
        <v>4.5474735088646412E-12</v>
      </c>
      <c r="J49" s="12">
        <v>7816.6695085628808</v>
      </c>
      <c r="K49" s="12">
        <v>180.63451079999996</v>
      </c>
      <c r="L49" s="12">
        <v>2238.3313000000003</v>
      </c>
      <c r="M49" s="25"/>
    </row>
    <row r="50" spans="2:13" x14ac:dyDescent="0.2">
      <c r="B50" s="9">
        <v>41808</v>
      </c>
      <c r="C50" s="10">
        <v>39099.416666666664</v>
      </c>
      <c r="D50" s="11">
        <v>2681.179232</v>
      </c>
      <c r="E50" s="11">
        <v>2590.6906518700002</v>
      </c>
      <c r="F50" s="11">
        <v>16.322573999999999</v>
      </c>
      <c r="G50" s="11">
        <v>2194.5456030039927</v>
      </c>
      <c r="H50" s="11">
        <v>3058.3876988888892</v>
      </c>
      <c r="I50" s="7">
        <v>0</v>
      </c>
      <c r="J50" s="12">
        <v>7923.9178077628812</v>
      </c>
      <c r="K50" s="12">
        <v>481.59405200000003</v>
      </c>
      <c r="L50" s="12">
        <v>2135.6139000000003</v>
      </c>
      <c r="M50" s="25"/>
    </row>
    <row r="51" spans="2:13" x14ac:dyDescent="0.2">
      <c r="B51" s="9">
        <v>41808</v>
      </c>
      <c r="C51" s="10">
        <v>39099.458333333336</v>
      </c>
      <c r="D51" s="11">
        <v>2560.4733639999999</v>
      </c>
      <c r="E51" s="11">
        <v>2567.9748261499999</v>
      </c>
      <c r="F51" s="11">
        <v>18.013615999999999</v>
      </c>
      <c r="G51" s="11">
        <v>1950.9471614819934</v>
      </c>
      <c r="H51" s="11">
        <v>3429.337358888889</v>
      </c>
      <c r="I51" s="7">
        <v>2.0463630789890885E-12</v>
      </c>
      <c r="J51" s="12">
        <v>8130.1926669208806</v>
      </c>
      <c r="K51" s="12">
        <v>483.70135959999999</v>
      </c>
      <c r="L51" s="12">
        <v>1912.8523</v>
      </c>
      <c r="M51" s="25"/>
    </row>
    <row r="52" spans="2:13" x14ac:dyDescent="0.2">
      <c r="B52" s="9">
        <v>41808</v>
      </c>
      <c r="C52" s="10">
        <v>39099.5</v>
      </c>
      <c r="D52" s="11">
        <v>2591.8066840000001</v>
      </c>
      <c r="E52" s="11">
        <v>2809.9703145000003</v>
      </c>
      <c r="F52" s="11">
        <v>12.586499</v>
      </c>
      <c r="G52" s="11">
        <v>2113.3055080639997</v>
      </c>
      <c r="H52" s="11">
        <v>3310.6391388888892</v>
      </c>
      <c r="I52" s="7">
        <v>0</v>
      </c>
      <c r="J52" s="12">
        <v>8149.3761264528885</v>
      </c>
      <c r="K52" s="12">
        <v>405.13869800000003</v>
      </c>
      <c r="L52" s="12">
        <v>2283.7933200000002</v>
      </c>
      <c r="M52" s="25"/>
    </row>
    <row r="53" spans="2:13" x14ac:dyDescent="0.2">
      <c r="B53" s="9">
        <v>41808</v>
      </c>
      <c r="C53" s="10">
        <v>39099.541666666664</v>
      </c>
      <c r="D53" s="11">
        <v>2457.5284300000003</v>
      </c>
      <c r="E53" s="11">
        <v>2020.7372540000001</v>
      </c>
      <c r="F53" s="11">
        <v>20.226737999999997</v>
      </c>
      <c r="G53" s="11">
        <v>1746.0560183019959</v>
      </c>
      <c r="H53" s="11">
        <v>3966.4988788888891</v>
      </c>
      <c r="I53" s="7">
        <v>0</v>
      </c>
      <c r="J53" s="12">
        <v>8004.9801839908851</v>
      </c>
      <c r="K53" s="12">
        <v>78.462235199999952</v>
      </c>
      <c r="L53" s="12">
        <v>2127.6049000000003</v>
      </c>
      <c r="M53" s="25"/>
    </row>
    <row r="54" spans="2:13" x14ac:dyDescent="0.2">
      <c r="B54" s="9">
        <v>41808</v>
      </c>
      <c r="C54" s="10">
        <v>39099.583333333336</v>
      </c>
      <c r="D54" s="11">
        <v>2422.4583299999999</v>
      </c>
      <c r="E54" s="11">
        <v>1592.9664115</v>
      </c>
      <c r="F54" s="11">
        <v>13.095592999999999</v>
      </c>
      <c r="G54" s="11">
        <v>1921.7291368939959</v>
      </c>
      <c r="H54" s="11">
        <v>4528.3223188888887</v>
      </c>
      <c r="I54" s="7">
        <v>0</v>
      </c>
      <c r="J54" s="12">
        <v>7895.5296970828849</v>
      </c>
      <c r="K54" s="12">
        <v>501.19719320000002</v>
      </c>
      <c r="L54" s="12">
        <v>2081.8449000000005</v>
      </c>
      <c r="M54" s="25"/>
    </row>
    <row r="55" spans="2:13" x14ac:dyDescent="0.2">
      <c r="B55" s="9">
        <v>41808</v>
      </c>
      <c r="C55" s="10">
        <v>39099.625</v>
      </c>
      <c r="D55" s="11">
        <v>2427.92704</v>
      </c>
      <c r="E55" s="11">
        <v>1383.25694492</v>
      </c>
      <c r="F55" s="11">
        <v>12.906326</v>
      </c>
      <c r="G55" s="11">
        <v>1794.8880025139958</v>
      </c>
      <c r="H55" s="11">
        <v>4658.0480188888887</v>
      </c>
      <c r="I55" s="7">
        <v>0</v>
      </c>
      <c r="J55" s="12">
        <v>7795.9917087228851</v>
      </c>
      <c r="K55" s="12">
        <v>422.96437559999998</v>
      </c>
      <c r="L55" s="12">
        <v>2058.070248</v>
      </c>
      <c r="M55" s="25"/>
    </row>
    <row r="56" spans="2:13" x14ac:dyDescent="0.2">
      <c r="B56" s="9">
        <v>41808</v>
      </c>
      <c r="C56" s="10">
        <v>39099.666666666664</v>
      </c>
      <c r="D56" s="11">
        <v>2459.230888</v>
      </c>
      <c r="E56" s="11">
        <v>1068.3323151</v>
      </c>
      <c r="F56" s="11">
        <v>12.025022</v>
      </c>
      <c r="G56" s="11">
        <v>1843.0413318140002</v>
      </c>
      <c r="H56" s="11">
        <v>4618.8700588888887</v>
      </c>
      <c r="I56" s="7">
        <v>0</v>
      </c>
      <c r="J56" s="12">
        <v>7623.4726518028892</v>
      </c>
      <c r="K56" s="12">
        <v>491.78373600000003</v>
      </c>
      <c r="L56" s="12">
        <v>1886.243228</v>
      </c>
      <c r="M56" s="25"/>
    </row>
    <row r="57" spans="2:13" x14ac:dyDescent="0.2">
      <c r="B57" s="9">
        <v>41808</v>
      </c>
      <c r="C57" s="10">
        <v>39099.708333333336</v>
      </c>
      <c r="D57" s="11">
        <v>2484.4665960000002</v>
      </c>
      <c r="E57" s="11">
        <v>942.75935212000002</v>
      </c>
      <c r="F57" s="11">
        <v>11.329867999999999</v>
      </c>
      <c r="G57" s="11">
        <v>1754.3220595939958</v>
      </c>
      <c r="H57" s="11">
        <v>4347.6280788888844</v>
      </c>
      <c r="I57" s="7">
        <v>-3.865352482534945E-12</v>
      </c>
      <c r="J57" s="12">
        <v>7520.9914678028845</v>
      </c>
      <c r="K57" s="12">
        <v>541.68678680000005</v>
      </c>
      <c r="L57" s="12">
        <v>1477.8277</v>
      </c>
      <c r="M57" s="25"/>
    </row>
    <row r="58" spans="2:13" x14ac:dyDescent="0.2">
      <c r="B58" s="9">
        <v>41808</v>
      </c>
      <c r="C58" s="10">
        <v>39099.75</v>
      </c>
      <c r="D58" s="11">
        <v>2508.1073200000001</v>
      </c>
      <c r="E58" s="11">
        <v>1775.0525357500001</v>
      </c>
      <c r="F58" s="11">
        <v>11.577311999999999</v>
      </c>
      <c r="G58" s="11">
        <v>1682.5318973639919</v>
      </c>
      <c r="H58" s="11">
        <v>3429.0341788888891</v>
      </c>
      <c r="I58" s="7">
        <v>0</v>
      </c>
      <c r="J58" s="12">
        <v>7437.482019202881</v>
      </c>
      <c r="K58" s="12">
        <v>594.15822480000008</v>
      </c>
      <c r="L58" s="12">
        <v>1374.663</v>
      </c>
      <c r="M58" s="25"/>
    </row>
    <row r="59" spans="2:13" x14ac:dyDescent="0.2">
      <c r="B59" s="9">
        <v>41808</v>
      </c>
      <c r="C59" s="10">
        <v>39099.791666666664</v>
      </c>
      <c r="D59" s="11">
        <v>2586.424712</v>
      </c>
      <c r="E59" s="11">
        <v>2269.05918905</v>
      </c>
      <c r="F59" s="11">
        <v>11.318662</v>
      </c>
      <c r="G59" s="11">
        <v>1509.7310839789923</v>
      </c>
      <c r="H59" s="11">
        <v>2452.0610188888886</v>
      </c>
      <c r="I59" s="7">
        <v>0</v>
      </c>
      <c r="J59" s="12">
        <v>7170.1870955178811</v>
      </c>
      <c r="K59" s="12">
        <v>21.147570399999999</v>
      </c>
      <c r="L59" s="12">
        <v>1637.26</v>
      </c>
      <c r="M59" s="25"/>
    </row>
    <row r="60" spans="2:13" x14ac:dyDescent="0.2">
      <c r="B60" s="9">
        <v>41808</v>
      </c>
      <c r="C60" s="10">
        <v>39099.833333333336</v>
      </c>
      <c r="D60" s="11">
        <v>2579.5548940000003</v>
      </c>
      <c r="E60" s="11">
        <v>2626.3169620200001</v>
      </c>
      <c r="F60" s="11">
        <v>11.653784</v>
      </c>
      <c r="G60" s="11">
        <v>1460.0948351289958</v>
      </c>
      <c r="H60" s="11">
        <v>1983.4141388888891</v>
      </c>
      <c r="I60" s="7">
        <v>0</v>
      </c>
      <c r="J60" s="12">
        <v>6851.4914912378845</v>
      </c>
      <c r="K60" s="12">
        <v>10.0777628</v>
      </c>
      <c r="L60" s="12">
        <v>1799.4653600000001</v>
      </c>
      <c r="M60" s="25"/>
    </row>
    <row r="61" spans="2:13" x14ac:dyDescent="0.2">
      <c r="B61" s="9">
        <v>41808</v>
      </c>
      <c r="C61" s="10">
        <v>39099.875</v>
      </c>
      <c r="D61" s="11">
        <v>2542.8345380000001</v>
      </c>
      <c r="E61" s="11">
        <v>2167.7356819300003</v>
      </c>
      <c r="F61" s="11">
        <v>11.575811999999999</v>
      </c>
      <c r="G61" s="11">
        <v>1529.0089231789916</v>
      </c>
      <c r="H61" s="11">
        <v>2196.290138888889</v>
      </c>
      <c r="I61" s="7">
        <v>5.0022208597511053E-12</v>
      </c>
      <c r="J61" s="12">
        <v>6588.2763591978764</v>
      </c>
      <c r="K61" s="12">
        <v>169.16157479999998</v>
      </c>
      <c r="L61" s="12">
        <v>1690.0071600000001</v>
      </c>
      <c r="M61" s="25"/>
    </row>
    <row r="62" spans="2:13" x14ac:dyDescent="0.2">
      <c r="B62" s="9">
        <v>41808</v>
      </c>
      <c r="C62" s="10">
        <v>39099.916666666664</v>
      </c>
      <c r="D62" s="11">
        <v>2527.0584480000002</v>
      </c>
      <c r="E62" s="11">
        <v>3247.4836490800003</v>
      </c>
      <c r="F62" s="11">
        <v>12.618587999999999</v>
      </c>
      <c r="G62" s="11">
        <v>1506.7234799889991</v>
      </c>
      <c r="H62" s="11">
        <v>2020.802138888889</v>
      </c>
      <c r="I62" s="7">
        <v>0</v>
      </c>
      <c r="J62" s="12">
        <v>6626.1248171578891</v>
      </c>
      <c r="K62" s="12">
        <v>52.141646799999961</v>
      </c>
      <c r="L62" s="12">
        <v>2636.41984</v>
      </c>
      <c r="M62" s="25"/>
    </row>
    <row r="63" spans="2:13" x14ac:dyDescent="0.2">
      <c r="B63" s="9">
        <v>41808</v>
      </c>
      <c r="C63" s="10">
        <v>39099.958333333336</v>
      </c>
      <c r="D63" s="11">
        <v>2429.2128580000003</v>
      </c>
      <c r="E63" s="11">
        <v>2312.8999008999999</v>
      </c>
      <c r="F63" s="11">
        <v>12.540998999999999</v>
      </c>
      <c r="G63" s="11">
        <v>1517.8930877289961</v>
      </c>
      <c r="H63" s="11">
        <v>2384.638138888889</v>
      </c>
      <c r="I63" s="7">
        <v>0</v>
      </c>
      <c r="J63" s="12">
        <v>6172.9693325178851</v>
      </c>
      <c r="K63" s="12">
        <v>71.053951999999953</v>
      </c>
      <c r="L63" s="12">
        <v>2413.1617000000001</v>
      </c>
      <c r="M63" s="25"/>
    </row>
  </sheetData>
  <phoneticPr fontId="20" type="noConversion"/>
  <conditionalFormatting sqref="I39">
    <cfRule type="cellIs" dxfId="14" priority="1" stopIfTrue="1" operator="notBetween">
      <formula>-1</formula>
      <formula>1</formula>
    </cfRule>
  </conditionalFormatting>
  <conditionalFormatting sqref="I40:I63">
    <cfRule type="cellIs" dxfId="13" priority="2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41836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39099.458333333336</v>
      </c>
      <c r="P10" s="45">
        <f>MAX(J$40:J$63)</f>
        <v>8159.4711276890539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39099.166666666664</v>
      </c>
      <c r="P14" s="45">
        <f>MIN(J$40:J$63)</f>
        <v>4953.1782542880501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-3.637978807091713E-12</v>
      </c>
      <c r="J39" s="8" t="s">
        <v>17</v>
      </c>
      <c r="K39" s="8" t="s">
        <v>7</v>
      </c>
      <c r="L39" s="8" t="s">
        <v>8</v>
      </c>
    </row>
    <row r="40" spans="2:83" x14ac:dyDescent="0.2">
      <c r="B40" s="9">
        <v>41836</v>
      </c>
      <c r="C40" s="10">
        <v>39099</v>
      </c>
      <c r="D40" s="11">
        <v>2758.9958550000001</v>
      </c>
      <c r="E40" s="11">
        <v>1023.197129</v>
      </c>
      <c r="F40" s="11">
        <v>12.655381999999999</v>
      </c>
      <c r="G40" s="11">
        <v>1899.2518985929964</v>
      </c>
      <c r="H40" s="11">
        <v>1562.9809852150538</v>
      </c>
      <c r="I40" s="7">
        <v>0</v>
      </c>
      <c r="J40" s="12">
        <v>5764.3201698080502</v>
      </c>
      <c r="K40" s="12">
        <v>268.05539999999996</v>
      </c>
      <c r="L40" s="12">
        <v>1224.70568</v>
      </c>
      <c r="M40" s="25"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41836</v>
      </c>
      <c r="C41" s="10">
        <v>39099.041666666664</v>
      </c>
      <c r="D41" s="11">
        <v>2624.801833</v>
      </c>
      <c r="E41" s="11">
        <v>1076.516766</v>
      </c>
      <c r="F41" s="11">
        <v>12.78506</v>
      </c>
      <c r="G41" s="11">
        <v>1846.117399872996</v>
      </c>
      <c r="H41" s="11">
        <v>1391.1209852150537</v>
      </c>
      <c r="I41" s="7">
        <v>0</v>
      </c>
      <c r="J41" s="12">
        <v>5334.1207680880498</v>
      </c>
      <c r="K41" s="12">
        <v>251.79231599999994</v>
      </c>
      <c r="L41" s="12">
        <v>1365.4289600000002</v>
      </c>
      <c r="M41" s="25">
        <v>39099.041666666664</v>
      </c>
    </row>
    <row r="42" spans="2:83" x14ac:dyDescent="0.2">
      <c r="B42" s="9">
        <v>41836</v>
      </c>
      <c r="C42" s="10">
        <v>39099.083333333336</v>
      </c>
      <c r="D42" s="11">
        <v>2601.652697</v>
      </c>
      <c r="E42" s="11">
        <v>990.85434574999999</v>
      </c>
      <c r="F42" s="11">
        <v>12.718176999999999</v>
      </c>
      <c r="G42" s="11">
        <v>2087.8001039229957</v>
      </c>
      <c r="H42" s="11">
        <v>1662.4169852150537</v>
      </c>
      <c r="I42" s="7">
        <v>3.637978807091713E-12</v>
      </c>
      <c r="J42" s="12">
        <v>5178.5516740880457</v>
      </c>
      <c r="K42" s="12">
        <v>828.02221480000003</v>
      </c>
      <c r="L42" s="12">
        <v>1348.86842</v>
      </c>
      <c r="M42" s="25">
        <v>39099.083333333336</v>
      </c>
    </row>
    <row r="43" spans="2:83" x14ac:dyDescent="0.2">
      <c r="B43" s="9">
        <v>41836</v>
      </c>
      <c r="C43" s="10">
        <v>39099.125</v>
      </c>
      <c r="D43" s="11">
        <v>2580.7446610000002</v>
      </c>
      <c r="E43" s="11">
        <v>713.63211450000006</v>
      </c>
      <c r="F43" s="11">
        <v>12.644293999999999</v>
      </c>
      <c r="G43" s="11">
        <v>2230.1796995730001</v>
      </c>
      <c r="H43" s="11">
        <v>1760.7249852150537</v>
      </c>
      <c r="I43" s="7">
        <v>0</v>
      </c>
      <c r="J43" s="12">
        <v>4978.3218018880543</v>
      </c>
      <c r="K43" s="12">
        <v>883.84823240000003</v>
      </c>
      <c r="L43" s="12">
        <v>1435.7557199999999</v>
      </c>
      <c r="M43" s="25">
        <v>39099.125</v>
      </c>
    </row>
    <row r="44" spans="2:83" x14ac:dyDescent="0.2">
      <c r="B44" s="9">
        <v>41836</v>
      </c>
      <c r="C44" s="10">
        <v>39099.166666666664</v>
      </c>
      <c r="D44" s="11">
        <v>2543.3021189999999</v>
      </c>
      <c r="E44" s="11">
        <v>746.21632325000007</v>
      </c>
      <c r="F44" s="11">
        <v>21.510462</v>
      </c>
      <c r="G44" s="11">
        <v>2192.2341344229958</v>
      </c>
      <c r="H44" s="11">
        <v>1686.5209852150538</v>
      </c>
      <c r="I44" s="7">
        <v>0</v>
      </c>
      <c r="J44" s="12">
        <v>4953.1782542880501</v>
      </c>
      <c r="K44" s="12">
        <v>813.19114960000002</v>
      </c>
      <c r="L44" s="12">
        <v>1423.41462</v>
      </c>
      <c r="M44" s="25">
        <v>39099.166666666664</v>
      </c>
    </row>
    <row r="45" spans="2:83" x14ac:dyDescent="0.2">
      <c r="B45" s="9">
        <v>41836</v>
      </c>
      <c r="C45" s="10">
        <v>39099.208333333336</v>
      </c>
      <c r="D45" s="11">
        <v>2543.8973340000002</v>
      </c>
      <c r="E45" s="11">
        <v>853.44072325000002</v>
      </c>
      <c r="F45" s="11">
        <v>89.468755999999999</v>
      </c>
      <c r="G45" s="11">
        <v>2136.9459987030041</v>
      </c>
      <c r="H45" s="11">
        <v>1704.8249852150539</v>
      </c>
      <c r="I45" s="7">
        <v>0</v>
      </c>
      <c r="J45" s="12">
        <v>5260.8502595680584</v>
      </c>
      <c r="K45" s="12">
        <v>803.28131760000008</v>
      </c>
      <c r="L45" s="12">
        <v>1264.44622</v>
      </c>
      <c r="M45" s="25">
        <v>39099.208333333336</v>
      </c>
    </row>
    <row r="46" spans="2:83" x14ac:dyDescent="0.2">
      <c r="B46" s="9">
        <v>41836</v>
      </c>
      <c r="C46" s="10">
        <v>39099.25</v>
      </c>
      <c r="D46" s="11">
        <v>2683.43147</v>
      </c>
      <c r="E46" s="11">
        <v>1473.0367625000001</v>
      </c>
      <c r="F46" s="11">
        <v>197.96344299999998</v>
      </c>
      <c r="G46" s="11">
        <v>1891.8417580929995</v>
      </c>
      <c r="H46" s="11">
        <v>1612.5049852150537</v>
      </c>
      <c r="I46" s="7">
        <v>3.1832314562052488E-12</v>
      </c>
      <c r="J46" s="12">
        <v>6058.86343200805</v>
      </c>
      <c r="K46" s="12">
        <v>477.70788679999998</v>
      </c>
      <c r="L46" s="12">
        <v>1322.2071000000001</v>
      </c>
      <c r="M46" s="25">
        <v>39099.25</v>
      </c>
    </row>
    <row r="47" spans="2:83" x14ac:dyDescent="0.2">
      <c r="B47" s="9">
        <v>41836</v>
      </c>
      <c r="C47" s="10">
        <v>39099.291666666664</v>
      </c>
      <c r="D47" s="11">
        <v>2892.084777</v>
      </c>
      <c r="E47" s="11">
        <v>3143.98999955</v>
      </c>
      <c r="F47" s="11">
        <v>318.33023299999996</v>
      </c>
      <c r="G47" s="11">
        <v>1850.5787086839962</v>
      </c>
      <c r="H47" s="11">
        <v>952.60498521505383</v>
      </c>
      <c r="I47" s="7">
        <v>0</v>
      </c>
      <c r="J47" s="12">
        <v>7016.7028526490503</v>
      </c>
      <c r="K47" s="12">
        <v>11.026450799999999</v>
      </c>
      <c r="L47" s="12">
        <v>2129.8594000000003</v>
      </c>
      <c r="M47" s="25">
        <v>39099.291666666664</v>
      </c>
    </row>
    <row r="48" spans="2:83" x14ac:dyDescent="0.2">
      <c r="B48" s="9">
        <v>41836</v>
      </c>
      <c r="C48" s="10">
        <v>39099.333333333336</v>
      </c>
      <c r="D48" s="11">
        <v>2934.9923220000001</v>
      </c>
      <c r="E48" s="11">
        <v>4756.5232096699965</v>
      </c>
      <c r="F48" s="11">
        <v>366.48649899999998</v>
      </c>
      <c r="G48" s="11">
        <v>1854.2254100440045</v>
      </c>
      <c r="H48" s="11">
        <v>800.3918252150537</v>
      </c>
      <c r="I48" s="7">
        <v>0</v>
      </c>
      <c r="J48" s="12">
        <v>7576.9570427290546</v>
      </c>
      <c r="K48" s="12">
        <v>11.248523199999999</v>
      </c>
      <c r="L48" s="12">
        <v>3124.4137000000005</v>
      </c>
      <c r="M48" s="25">
        <v>39099.333333333336</v>
      </c>
    </row>
    <row r="49" spans="2:13" x14ac:dyDescent="0.2">
      <c r="B49" s="9">
        <v>41836</v>
      </c>
      <c r="C49" s="10">
        <v>39099.375</v>
      </c>
      <c r="D49" s="11">
        <v>2923.7990720000003</v>
      </c>
      <c r="E49" s="11">
        <v>3934.4083691700002</v>
      </c>
      <c r="F49" s="11">
        <v>359.61367699999994</v>
      </c>
      <c r="G49" s="11">
        <v>1934.0105611040008</v>
      </c>
      <c r="H49" s="11">
        <v>987.46222521505388</v>
      </c>
      <c r="I49" s="7">
        <v>0</v>
      </c>
      <c r="J49" s="12">
        <v>7797.3398348890541</v>
      </c>
      <c r="K49" s="12">
        <v>170.57006960000004</v>
      </c>
      <c r="L49" s="12">
        <v>2171.384</v>
      </c>
      <c r="M49" s="25">
        <v>39099.375</v>
      </c>
    </row>
    <row r="50" spans="2:13" x14ac:dyDescent="0.2">
      <c r="B50" s="9">
        <v>41836</v>
      </c>
      <c r="C50" s="10">
        <v>39099.416666666664</v>
      </c>
      <c r="D50" s="11">
        <v>2899.6703430000002</v>
      </c>
      <c r="E50" s="11">
        <v>3035.5738372000001</v>
      </c>
      <c r="F50" s="11">
        <v>357.63117699999992</v>
      </c>
      <c r="G50" s="11">
        <v>2046.342144594001</v>
      </c>
      <c r="H50" s="11">
        <v>1531.3136652150538</v>
      </c>
      <c r="I50" s="7">
        <v>0</v>
      </c>
      <c r="J50" s="12">
        <v>7954.5743122090544</v>
      </c>
      <c r="K50" s="12">
        <v>341.61965479999992</v>
      </c>
      <c r="L50" s="12">
        <v>1574.3372000000002</v>
      </c>
      <c r="M50" s="25">
        <v>39099.416666666664</v>
      </c>
    </row>
    <row r="51" spans="2:13" x14ac:dyDescent="0.2">
      <c r="B51" s="9">
        <v>41836</v>
      </c>
      <c r="C51" s="10">
        <v>39099.458333333336</v>
      </c>
      <c r="D51" s="11">
        <v>2878.3165010000002</v>
      </c>
      <c r="E51" s="11">
        <v>2824.45017942</v>
      </c>
      <c r="F51" s="11">
        <v>356.61102699999998</v>
      </c>
      <c r="G51" s="11">
        <v>2093.053295053996</v>
      </c>
      <c r="H51" s="11">
        <v>1904.2682052150537</v>
      </c>
      <c r="I51" s="7">
        <v>-5.0022208597511053E-12</v>
      </c>
      <c r="J51" s="12">
        <v>8159.4711276890539</v>
      </c>
      <c r="K51" s="12">
        <v>411.50677999999999</v>
      </c>
      <c r="L51" s="12">
        <v>1485.7213000000004</v>
      </c>
      <c r="M51" s="25">
        <v>39099.458333333336</v>
      </c>
    </row>
    <row r="52" spans="2:13" x14ac:dyDescent="0.2">
      <c r="B52" s="9">
        <v>41836</v>
      </c>
      <c r="C52" s="10">
        <v>39099.5</v>
      </c>
      <c r="D52" s="11">
        <v>2849.7362820000003</v>
      </c>
      <c r="E52" s="11">
        <v>3447.1009856000001</v>
      </c>
      <c r="F52" s="11">
        <v>356.58878399999998</v>
      </c>
      <c r="G52" s="11">
        <v>1868.020003217001</v>
      </c>
      <c r="H52" s="11">
        <v>1673.2687452150537</v>
      </c>
      <c r="I52" s="7">
        <v>0</v>
      </c>
      <c r="J52" s="12">
        <v>8141.6641876320546</v>
      </c>
      <c r="K52" s="12">
        <v>13.0982124</v>
      </c>
      <c r="L52" s="12">
        <v>2039.9524000000001</v>
      </c>
      <c r="M52" s="25">
        <v>39099.5</v>
      </c>
    </row>
    <row r="53" spans="2:13" x14ac:dyDescent="0.2">
      <c r="B53" s="9">
        <v>41836</v>
      </c>
      <c r="C53" s="10">
        <v>39099.541666666664</v>
      </c>
      <c r="D53" s="11">
        <v>2759.6371170000002</v>
      </c>
      <c r="E53" s="11">
        <v>3243.4561823500003</v>
      </c>
      <c r="F53" s="11">
        <v>356.00726599999996</v>
      </c>
      <c r="G53" s="11">
        <v>1817.8588289139961</v>
      </c>
      <c r="H53" s="11">
        <v>1885.0081252150537</v>
      </c>
      <c r="I53" s="7">
        <v>-3.4106051316484809E-12</v>
      </c>
      <c r="J53" s="12">
        <v>8066.5594966790541</v>
      </c>
      <c r="K53" s="12">
        <v>188.35032279999996</v>
      </c>
      <c r="L53" s="12">
        <v>1807.0577000000001</v>
      </c>
      <c r="M53" s="25">
        <v>39099.541666666664</v>
      </c>
    </row>
    <row r="54" spans="2:13" x14ac:dyDescent="0.2">
      <c r="B54" s="9">
        <v>41836</v>
      </c>
      <c r="C54" s="10">
        <v>39099.583333333336</v>
      </c>
      <c r="D54" s="11">
        <v>2697.3441889999999</v>
      </c>
      <c r="E54" s="11">
        <v>2872.5610568500001</v>
      </c>
      <c r="F54" s="11">
        <v>357.15626599999996</v>
      </c>
      <c r="G54" s="11">
        <v>1800.1134024639955</v>
      </c>
      <c r="H54" s="11">
        <v>2099.2335852150541</v>
      </c>
      <c r="I54" s="7">
        <v>-2.2737367544323206E-12</v>
      </c>
      <c r="J54" s="12">
        <v>7898.7361439290507</v>
      </c>
      <c r="K54" s="12">
        <v>12.866055599999999</v>
      </c>
      <c r="L54" s="12">
        <v>1914.8063000000002</v>
      </c>
      <c r="M54" s="25">
        <v>39099.583333333336</v>
      </c>
    </row>
    <row r="55" spans="2:13" x14ac:dyDescent="0.2">
      <c r="B55" s="9">
        <v>41836</v>
      </c>
      <c r="C55" s="10">
        <v>39099.625</v>
      </c>
      <c r="D55" s="11">
        <v>2628.2210600000003</v>
      </c>
      <c r="E55" s="11">
        <v>2653.8613325300003</v>
      </c>
      <c r="F55" s="11">
        <v>355.20847099999992</v>
      </c>
      <c r="G55" s="11">
        <v>1754.851600383995</v>
      </c>
      <c r="H55" s="11">
        <v>2136.446685215054</v>
      </c>
      <c r="I55" s="7">
        <v>0</v>
      </c>
      <c r="J55" s="12">
        <v>7808.7462595290499</v>
      </c>
      <c r="K55" s="12">
        <v>13.682889599999999</v>
      </c>
      <c r="L55" s="12">
        <v>1706.16</v>
      </c>
      <c r="M55" s="25">
        <v>39099.625</v>
      </c>
    </row>
    <row r="56" spans="2:13" x14ac:dyDescent="0.2">
      <c r="B56" s="9">
        <v>41836</v>
      </c>
      <c r="C56" s="10">
        <v>39099.666666666664</v>
      </c>
      <c r="D56" s="11">
        <v>2662.5406290000001</v>
      </c>
      <c r="E56" s="11">
        <v>2247.1746715300001</v>
      </c>
      <c r="F56" s="11">
        <v>356.57570499999997</v>
      </c>
      <c r="G56" s="11">
        <v>1811.1770906639965</v>
      </c>
      <c r="H56" s="11">
        <v>2186.0889052150542</v>
      </c>
      <c r="I56" s="7">
        <v>0</v>
      </c>
      <c r="J56" s="12">
        <v>7685.5855118090503</v>
      </c>
      <c r="K56" s="12">
        <v>13.5170896</v>
      </c>
      <c r="L56" s="12">
        <v>1564.4544000000001</v>
      </c>
      <c r="M56" s="25">
        <v>39099.666666666664</v>
      </c>
    </row>
    <row r="57" spans="2:13" x14ac:dyDescent="0.2">
      <c r="B57" s="9">
        <v>41836</v>
      </c>
      <c r="C57" s="10">
        <v>39099.708333333336</v>
      </c>
      <c r="D57" s="11">
        <v>2663.629355</v>
      </c>
      <c r="E57" s="11">
        <v>2481.54518925</v>
      </c>
      <c r="F57" s="11">
        <v>355.92747099999997</v>
      </c>
      <c r="G57" s="11">
        <v>1937.780209824004</v>
      </c>
      <c r="H57" s="11">
        <v>1767.6526452150538</v>
      </c>
      <c r="I57" s="7">
        <v>0</v>
      </c>
      <c r="J57" s="12">
        <v>7568.8132930890579</v>
      </c>
      <c r="K57" s="12">
        <v>196.98887719999996</v>
      </c>
      <c r="L57" s="12">
        <v>1440.7327</v>
      </c>
      <c r="M57" s="25">
        <v>39099.708333333336</v>
      </c>
    </row>
    <row r="58" spans="2:13" x14ac:dyDescent="0.2">
      <c r="B58" s="9">
        <v>41836</v>
      </c>
      <c r="C58" s="10">
        <v>39099.75</v>
      </c>
      <c r="D58" s="11">
        <v>2854.1411630000002</v>
      </c>
      <c r="E58" s="11">
        <v>2943.4566905000001</v>
      </c>
      <c r="F58" s="11">
        <v>356.57770499999998</v>
      </c>
      <c r="G58" s="11">
        <v>1915.1446711739961</v>
      </c>
      <c r="H58" s="11">
        <v>1441.6592452150537</v>
      </c>
      <c r="I58" s="7">
        <v>0</v>
      </c>
      <c r="J58" s="12">
        <v>7496.6481080890499</v>
      </c>
      <c r="K58" s="12">
        <v>12.436866799999999</v>
      </c>
      <c r="L58" s="12">
        <v>2001.8945000000001</v>
      </c>
      <c r="M58" s="25">
        <v>39099.75</v>
      </c>
    </row>
    <row r="59" spans="2:13" x14ac:dyDescent="0.2">
      <c r="B59" s="9">
        <v>41836</v>
      </c>
      <c r="C59" s="10">
        <v>39099.791666666664</v>
      </c>
      <c r="D59" s="11">
        <v>2833.4492090000003</v>
      </c>
      <c r="E59" s="11">
        <v>4443.30698897</v>
      </c>
      <c r="F59" s="11">
        <v>358.49179399999997</v>
      </c>
      <c r="G59" s="11">
        <v>1789.1666923029966</v>
      </c>
      <c r="H59" s="11">
        <v>1051.6804652150538</v>
      </c>
      <c r="I59" s="7">
        <v>0</v>
      </c>
      <c r="J59" s="12">
        <v>7176.9895802880501</v>
      </c>
      <c r="K59" s="12">
        <v>13.1801692</v>
      </c>
      <c r="L59" s="12">
        <v>3285.9254000000001</v>
      </c>
      <c r="M59" s="25">
        <v>39099.791666666664</v>
      </c>
    </row>
    <row r="60" spans="2:13" x14ac:dyDescent="0.2">
      <c r="B60" s="9">
        <v>41836</v>
      </c>
      <c r="C60" s="10">
        <v>39099.833333333336</v>
      </c>
      <c r="D60" s="11">
        <v>2827.19517</v>
      </c>
      <c r="E60" s="11">
        <v>4711.3169305700003</v>
      </c>
      <c r="F60" s="11">
        <v>359.04379399999993</v>
      </c>
      <c r="G60" s="11">
        <v>1595.3073981829959</v>
      </c>
      <c r="H60" s="11">
        <v>1014.2929852150538</v>
      </c>
      <c r="I60" s="7">
        <v>0</v>
      </c>
      <c r="J60" s="12">
        <v>6906.3342243680499</v>
      </c>
      <c r="K60" s="12">
        <v>12.830873599999999</v>
      </c>
      <c r="L60" s="12">
        <v>3587.99118</v>
      </c>
      <c r="M60" s="25">
        <v>39099.833333333336</v>
      </c>
    </row>
    <row r="61" spans="2:13" x14ac:dyDescent="0.2">
      <c r="B61" s="9">
        <v>41836</v>
      </c>
      <c r="C61" s="10">
        <v>39099.875</v>
      </c>
      <c r="D61" s="11">
        <v>2822.6074189999999</v>
      </c>
      <c r="E61" s="11">
        <v>3987.9737003700002</v>
      </c>
      <c r="F61" s="11">
        <v>361.83616700000005</v>
      </c>
      <c r="G61" s="11">
        <v>1503.8103189029921</v>
      </c>
      <c r="H61" s="11">
        <v>1116.3809852150537</v>
      </c>
      <c r="I61" s="7">
        <v>-5.0022208597511053E-12</v>
      </c>
      <c r="J61" s="12">
        <v>6764.1863872880504</v>
      </c>
      <c r="K61" s="12">
        <v>15.266783199999999</v>
      </c>
      <c r="L61" s="12">
        <v>3013.15542</v>
      </c>
      <c r="M61" s="25">
        <v>39099.875</v>
      </c>
    </row>
    <row r="62" spans="2:13" x14ac:dyDescent="0.2">
      <c r="B62" s="9">
        <v>41836</v>
      </c>
      <c r="C62" s="10">
        <v>39099.916666666664</v>
      </c>
      <c r="D62" s="11">
        <v>2737.6256760000001</v>
      </c>
      <c r="E62" s="11">
        <v>5494.404110499996</v>
      </c>
      <c r="F62" s="11">
        <v>319.06258800000001</v>
      </c>
      <c r="G62" s="11">
        <v>1523.2783668530053</v>
      </c>
      <c r="H62" s="11">
        <v>909.23298521505387</v>
      </c>
      <c r="I62" s="7">
        <v>0</v>
      </c>
      <c r="J62" s="12">
        <v>6729.4146289680539</v>
      </c>
      <c r="K62" s="12">
        <v>12.7503376</v>
      </c>
      <c r="L62" s="12">
        <v>4241.43876</v>
      </c>
      <c r="M62" s="25">
        <v>39099.916666666664</v>
      </c>
    </row>
    <row r="63" spans="2:13" x14ac:dyDescent="0.2">
      <c r="B63" s="9">
        <v>41836</v>
      </c>
      <c r="C63" s="10">
        <v>39099.958333333336</v>
      </c>
      <c r="D63" s="11">
        <v>2665.7977650000003</v>
      </c>
      <c r="E63" s="11">
        <v>4015.0380110000001</v>
      </c>
      <c r="F63" s="11">
        <v>13.188583</v>
      </c>
      <c r="G63" s="11">
        <v>1490.9784013929961</v>
      </c>
      <c r="H63" s="11">
        <v>1099.5209852150538</v>
      </c>
      <c r="I63" s="7">
        <v>0</v>
      </c>
      <c r="J63" s="12">
        <v>6233.0792312080503</v>
      </c>
      <c r="K63" s="12">
        <v>23.386514399999999</v>
      </c>
      <c r="L63" s="12">
        <v>3028.058</v>
      </c>
      <c r="M63" s="25">
        <v>39099.958333333336</v>
      </c>
    </row>
  </sheetData>
  <phoneticPr fontId="20" type="noConversion"/>
  <conditionalFormatting sqref="I39">
    <cfRule type="cellIs" dxfId="12" priority="1" stopIfTrue="1" operator="notBetween">
      <formula>-1</formula>
      <formula>1</formula>
    </cfRule>
  </conditionalFormatting>
  <conditionalFormatting sqref="I40:I63">
    <cfRule type="cellIs" dxfId="11" priority="2" stopIfTrue="1" operator="notBetween">
      <formula>-0.01</formula>
      <formula>0.01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2">
    <pageSetUpPr fitToPage="1"/>
  </sheetPr>
  <dimension ref="B1:CE63"/>
  <sheetViews>
    <sheetView showGridLines="0" workbookViewId="0"/>
  </sheetViews>
  <sheetFormatPr baseColWidth="10" defaultColWidth="5.85546875" defaultRowHeight="12.75" x14ac:dyDescent="0.2"/>
  <cols>
    <col min="1" max="1" width="2.28515625" customWidth="1"/>
    <col min="2" max="2" width="8.5703125" customWidth="1"/>
    <col min="3" max="3" width="5" bestFit="1" customWidth="1"/>
    <col min="4" max="7" width="8.42578125" customWidth="1"/>
    <col min="8" max="8" width="9.85546875" bestFit="1" customWidth="1"/>
    <col min="9" max="9" width="2" customWidth="1"/>
    <col min="10" max="10" width="15.7109375" customWidth="1"/>
    <col min="11" max="11" width="13" bestFit="1" customWidth="1"/>
    <col min="12" max="12" width="9.85546875" bestFit="1" customWidth="1"/>
    <col min="13" max="13" width="2.28515625" customWidth="1"/>
    <col min="14" max="14" width="2.42578125" customWidth="1"/>
    <col min="15" max="16" width="13.28515625" customWidth="1"/>
    <col min="17" max="17" width="2.42578125" customWidth="1"/>
  </cols>
  <sheetData>
    <row r="1" spans="2:17" ht="5.25" customHeight="1" x14ac:dyDescent="0.2"/>
    <row r="2" spans="2:17" s="2" customFormat="1" ht="15" customHeight="1" x14ac:dyDescent="0.2">
      <c r="B2" s="1" t="str">
        <f>"Bilanz der Öffentlichen Elektrizitätsversorgung an den 3. Mittwochen im Jahr "&amp;YEAR(B5)</f>
        <v>Bilanz der Öffentlichen Elektrizitätsversorgung an den 3. Mittwochen im Jahr 2014</v>
      </c>
      <c r="I2"/>
    </row>
    <row r="3" spans="2:17" s="2" customFormat="1" ht="15" customHeight="1" x14ac:dyDescent="0.2">
      <c r="B3" s="3" t="s">
        <v>19</v>
      </c>
      <c r="I3"/>
    </row>
    <row r="5" spans="2:17" ht="18" x14ac:dyDescent="0.25">
      <c r="B5" s="15">
        <f>+B40</f>
        <v>41871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7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7" x14ac:dyDescent="0.2">
      <c r="D7" s="4"/>
      <c r="E7" s="4"/>
      <c r="F7" s="4"/>
      <c r="G7" s="4"/>
      <c r="N7" s="26"/>
      <c r="O7" s="27"/>
      <c r="P7" s="27"/>
      <c r="Q7" s="28"/>
    </row>
    <row r="8" spans="2:17" x14ac:dyDescent="0.2">
      <c r="D8" s="4"/>
      <c r="E8" s="4"/>
      <c r="F8" s="4"/>
      <c r="G8" s="4"/>
      <c r="N8" s="29"/>
      <c r="O8" s="35" t="s">
        <v>14</v>
      </c>
      <c r="P8" s="30"/>
      <c r="Q8" s="31"/>
    </row>
    <row r="9" spans="2:17" x14ac:dyDescent="0.2">
      <c r="D9" s="4"/>
      <c r="E9" s="4"/>
      <c r="F9" s="4"/>
      <c r="G9" s="4"/>
      <c r="N9" s="29"/>
      <c r="O9" s="8" t="s">
        <v>1</v>
      </c>
      <c r="P9" s="8" t="s">
        <v>15</v>
      </c>
      <c r="Q9" s="31"/>
    </row>
    <row r="10" spans="2:17" x14ac:dyDescent="0.2">
      <c r="D10" s="4"/>
      <c r="E10" s="4"/>
      <c r="F10" s="4"/>
      <c r="G10" s="4"/>
      <c r="N10" s="29"/>
      <c r="O10" s="36">
        <f>VLOOKUP($P10,$J$39:$M$63,4,0)</f>
        <v>39099.458333333336</v>
      </c>
      <c r="P10" s="45">
        <f>MAX(J$40:J$63)</f>
        <v>8315.358716380495</v>
      </c>
      <c r="Q10" s="31"/>
    </row>
    <row r="11" spans="2:17" x14ac:dyDescent="0.2">
      <c r="D11" s="4"/>
      <c r="E11" s="4"/>
      <c r="F11" s="4"/>
      <c r="G11" s="4"/>
      <c r="N11" s="29"/>
      <c r="O11" s="30"/>
      <c r="P11" s="30"/>
      <c r="Q11" s="31"/>
    </row>
    <row r="12" spans="2:17" x14ac:dyDescent="0.2">
      <c r="D12" s="4"/>
      <c r="E12" s="4"/>
      <c r="F12" s="4"/>
      <c r="G12" s="4"/>
      <c r="N12" s="29"/>
      <c r="O12" s="35" t="s">
        <v>13</v>
      </c>
      <c r="P12" s="30"/>
      <c r="Q12" s="31"/>
    </row>
    <row r="13" spans="2:17" x14ac:dyDescent="0.2">
      <c r="D13" s="4"/>
      <c r="E13" s="4"/>
      <c r="F13" s="4"/>
      <c r="G13" s="4"/>
      <c r="N13" s="29"/>
      <c r="O13" s="37" t="s">
        <v>1</v>
      </c>
      <c r="P13" s="37" t="s">
        <v>15</v>
      </c>
      <c r="Q13" s="31"/>
    </row>
    <row r="14" spans="2:17" x14ac:dyDescent="0.2">
      <c r="D14" s="4"/>
      <c r="E14" s="4"/>
      <c r="F14" s="4"/>
      <c r="G14" s="4"/>
      <c r="N14" s="29"/>
      <c r="O14" s="36">
        <f>VLOOKUP($P14,$J$39:$M$63,4,0)</f>
        <v>39099.166666666664</v>
      </c>
      <c r="P14" s="45">
        <f>MIN(J$40:J$63)</f>
        <v>4842.790794323495</v>
      </c>
      <c r="Q14" s="31"/>
    </row>
    <row r="15" spans="2:17" x14ac:dyDescent="0.2">
      <c r="D15" s="4"/>
      <c r="E15" s="4"/>
      <c r="F15" s="4"/>
      <c r="G15" s="4"/>
      <c r="N15" s="32"/>
      <c r="O15" s="33"/>
      <c r="P15" s="33"/>
      <c r="Q15" s="34"/>
    </row>
    <row r="16" spans="2:17" x14ac:dyDescent="0.2">
      <c r="D16" s="4"/>
      <c r="E16" s="4"/>
      <c r="F16" s="4"/>
      <c r="G16" s="4"/>
    </row>
    <row r="17" spans="4:7" x14ac:dyDescent="0.2">
      <c r="D17" s="4"/>
      <c r="E17" s="4"/>
      <c r="F17" s="4"/>
      <c r="G17" s="4"/>
    </row>
    <row r="18" spans="4:7" x14ac:dyDescent="0.2">
      <c r="D18" s="4"/>
      <c r="E18" s="4"/>
      <c r="F18" s="4"/>
      <c r="G18" s="4"/>
    </row>
    <row r="19" spans="4:7" x14ac:dyDescent="0.2">
      <c r="D19" s="4"/>
      <c r="E19" s="4"/>
      <c r="F19" s="4"/>
      <c r="G19" s="4"/>
    </row>
    <row r="20" spans="4:7" x14ac:dyDescent="0.2">
      <c r="D20" s="4"/>
      <c r="E20" s="4"/>
      <c r="F20" s="4"/>
      <c r="G20" s="4"/>
    </row>
    <row r="21" spans="4:7" x14ac:dyDescent="0.2">
      <c r="D21" s="4"/>
      <c r="E21" s="4"/>
      <c r="F21" s="4"/>
      <c r="G21" s="4"/>
    </row>
    <row r="22" spans="4:7" x14ac:dyDescent="0.2">
      <c r="D22" s="4"/>
      <c r="E22" s="4"/>
      <c r="F22" s="4"/>
      <c r="G22" s="4"/>
    </row>
    <row r="23" spans="4:7" x14ac:dyDescent="0.2">
      <c r="D23" s="4"/>
      <c r="E23" s="4"/>
      <c r="F23" s="4"/>
      <c r="G23" s="4"/>
    </row>
    <row r="24" spans="4:7" x14ac:dyDescent="0.2">
      <c r="D24" s="4"/>
      <c r="E24" s="4"/>
      <c r="F24" s="4"/>
      <c r="G24" s="4"/>
    </row>
    <row r="25" spans="4:7" x14ac:dyDescent="0.2">
      <c r="D25" s="4"/>
      <c r="E25" s="4"/>
      <c r="F25" s="4"/>
      <c r="G25" s="4"/>
    </row>
    <row r="26" spans="4:7" x14ac:dyDescent="0.2">
      <c r="D26" s="4"/>
      <c r="E26" s="4"/>
      <c r="F26" s="4"/>
      <c r="G26" s="4"/>
    </row>
    <row r="27" spans="4:7" x14ac:dyDescent="0.2">
      <c r="D27" s="4"/>
      <c r="E27" s="4"/>
      <c r="F27" s="4"/>
      <c r="G27" s="4"/>
    </row>
    <row r="28" spans="4:7" x14ac:dyDescent="0.2">
      <c r="D28" s="4"/>
      <c r="E28" s="4"/>
      <c r="F28" s="4"/>
      <c r="G28" s="4"/>
    </row>
    <row r="29" spans="4:7" x14ac:dyDescent="0.2">
      <c r="D29" s="4"/>
      <c r="E29" s="4"/>
      <c r="F29" s="4"/>
      <c r="G29" s="4"/>
    </row>
    <row r="30" spans="4:7" x14ac:dyDescent="0.2">
      <c r="D30" s="4"/>
      <c r="E30" s="4"/>
      <c r="F30" s="4"/>
      <c r="G30" s="4"/>
    </row>
    <row r="31" spans="4:7" x14ac:dyDescent="0.2">
      <c r="D31" s="4"/>
      <c r="E31" s="4"/>
      <c r="F31" s="4"/>
      <c r="G31" s="4"/>
    </row>
    <row r="32" spans="4:7" x14ac:dyDescent="0.2">
      <c r="D32" s="4"/>
      <c r="E32" s="4"/>
      <c r="F32" s="4"/>
      <c r="G32" s="4"/>
    </row>
    <row r="33" spans="2:83" x14ac:dyDescent="0.2">
      <c r="D33" s="4"/>
      <c r="E33" s="4"/>
      <c r="F33" s="4"/>
      <c r="G33" s="4"/>
    </row>
    <row r="34" spans="2:83" x14ac:dyDescent="0.2">
      <c r="D34" s="4"/>
      <c r="E34" s="4"/>
      <c r="F34" s="4"/>
      <c r="G34" s="4"/>
    </row>
    <row r="35" spans="2:83" x14ac:dyDescent="0.2">
      <c r="D35" s="4"/>
      <c r="E35" s="4"/>
      <c r="F35" s="4"/>
      <c r="G35" s="4"/>
    </row>
    <row r="36" spans="2:83" x14ac:dyDescent="0.2">
      <c r="D36" s="4"/>
      <c r="E36" s="4"/>
      <c r="F36" s="4"/>
      <c r="G36" s="4"/>
    </row>
    <row r="37" spans="2:83" x14ac:dyDescent="0.2">
      <c r="D37" s="4"/>
      <c r="E37" s="4"/>
      <c r="F37" s="4"/>
      <c r="G37" s="4"/>
    </row>
    <row r="38" spans="2:83" x14ac:dyDescent="0.2">
      <c r="D38" s="4"/>
      <c r="E38" s="4"/>
      <c r="F38" s="4"/>
      <c r="G38" s="4"/>
    </row>
    <row r="39" spans="2:83" ht="38.25" x14ac:dyDescent="0.2">
      <c r="B39" s="5" t="s">
        <v>0</v>
      </c>
      <c r="C39" s="5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7">
        <v>-4.2064129956997931E-12</v>
      </c>
      <c r="J39" s="8" t="s">
        <v>17</v>
      </c>
      <c r="K39" s="8" t="s">
        <v>7</v>
      </c>
      <c r="L39" s="8" t="s">
        <v>8</v>
      </c>
    </row>
    <row r="40" spans="2:83" x14ac:dyDescent="0.2">
      <c r="B40" s="9">
        <v>41871</v>
      </c>
      <c r="C40" s="10">
        <v>39099</v>
      </c>
      <c r="D40" s="11">
        <v>2767.262017</v>
      </c>
      <c r="E40" s="11">
        <v>2071.9582820999999</v>
      </c>
      <c r="F40" s="11">
        <v>217.270499</v>
      </c>
      <c r="G40" s="11">
        <v>1435.5866090049965</v>
      </c>
      <c r="H40" s="11">
        <v>1871.2581639784946</v>
      </c>
      <c r="I40" s="7">
        <v>0</v>
      </c>
      <c r="J40" s="12">
        <v>5572.3679850834915</v>
      </c>
      <c r="K40" s="12">
        <v>247.11478599999998</v>
      </c>
      <c r="L40" s="12">
        <v>2543.8528000000001</v>
      </c>
      <c r="M40" s="25">
        <f>+C40</f>
        <v>39099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</row>
    <row r="41" spans="2:83" x14ac:dyDescent="0.2">
      <c r="B41" s="9">
        <v>41871</v>
      </c>
      <c r="C41" s="10">
        <v>39099.041666666664</v>
      </c>
      <c r="D41" s="11">
        <v>2675.4554370000001</v>
      </c>
      <c r="E41" s="11">
        <v>1682.8567237500001</v>
      </c>
      <c r="F41" s="11">
        <v>198.15288199999998</v>
      </c>
      <c r="G41" s="11">
        <v>1552.4482778749998</v>
      </c>
      <c r="H41" s="11">
        <v>1812.3621639784947</v>
      </c>
      <c r="I41" s="7">
        <v>0</v>
      </c>
      <c r="J41" s="12">
        <v>5150.9432834034951</v>
      </c>
      <c r="K41" s="12">
        <v>701.56520120000005</v>
      </c>
      <c r="L41" s="12">
        <v>2068.7669999999998</v>
      </c>
      <c r="M41" s="25">
        <f t="shared" ref="M41:M62" si="0">+C41</f>
        <v>39099.041666666664</v>
      </c>
    </row>
    <row r="42" spans="2:83" x14ac:dyDescent="0.2">
      <c r="B42" s="9">
        <v>41871</v>
      </c>
      <c r="C42" s="10">
        <v>39099.083333333336</v>
      </c>
      <c r="D42" s="11">
        <v>2678.6255200000001</v>
      </c>
      <c r="E42" s="11">
        <v>1501.5962825000001</v>
      </c>
      <c r="F42" s="11">
        <v>189.75097099999996</v>
      </c>
      <c r="G42" s="11">
        <v>1558.2749961650002</v>
      </c>
      <c r="H42" s="11">
        <v>1927.1381639784947</v>
      </c>
      <c r="I42" s="7">
        <v>0</v>
      </c>
      <c r="J42" s="12">
        <v>5039.8672516434954</v>
      </c>
      <c r="K42" s="12">
        <v>1045.7553420000002</v>
      </c>
      <c r="L42" s="12">
        <v>1769.76334</v>
      </c>
      <c r="M42" s="25">
        <f t="shared" si="0"/>
        <v>39099.083333333336</v>
      </c>
    </row>
    <row r="43" spans="2:83" x14ac:dyDescent="0.2">
      <c r="B43" s="9">
        <v>41871</v>
      </c>
      <c r="C43" s="10">
        <v>39099.125</v>
      </c>
      <c r="D43" s="11">
        <v>2679.400142</v>
      </c>
      <c r="E43" s="11">
        <v>1404.249585</v>
      </c>
      <c r="F43" s="11">
        <v>190.07088199999998</v>
      </c>
      <c r="G43" s="11">
        <v>1554.4570915049926</v>
      </c>
      <c r="H43" s="11">
        <v>1682.9541639784948</v>
      </c>
      <c r="I43" s="7">
        <v>0</v>
      </c>
      <c r="J43" s="12">
        <v>4918.3316916834874</v>
      </c>
      <c r="K43" s="12">
        <v>858.30155280000008</v>
      </c>
      <c r="L43" s="12">
        <v>1734.4986200000001</v>
      </c>
      <c r="M43" s="25">
        <f t="shared" si="0"/>
        <v>39099.125</v>
      </c>
    </row>
    <row r="44" spans="2:83" x14ac:dyDescent="0.2">
      <c r="B44" s="9">
        <v>41871</v>
      </c>
      <c r="C44" s="10">
        <v>39099.166666666664</v>
      </c>
      <c r="D44" s="11">
        <v>2665.7471420000002</v>
      </c>
      <c r="E44" s="11">
        <v>1336.1683150000001</v>
      </c>
      <c r="F44" s="11">
        <v>200.103938</v>
      </c>
      <c r="G44" s="11">
        <v>1549.1802397450001</v>
      </c>
      <c r="H44" s="11">
        <v>1689.9581639784947</v>
      </c>
      <c r="I44" s="7">
        <v>0</v>
      </c>
      <c r="J44" s="12">
        <v>4842.790794323495</v>
      </c>
      <c r="K44" s="12">
        <v>870.12782440000001</v>
      </c>
      <c r="L44" s="12">
        <v>1728.23918</v>
      </c>
      <c r="M44" s="25">
        <f t="shared" si="0"/>
        <v>39099.166666666664</v>
      </c>
    </row>
    <row r="45" spans="2:83" x14ac:dyDescent="0.2">
      <c r="B45" s="9">
        <v>41871</v>
      </c>
      <c r="C45" s="10">
        <v>39099.208333333336</v>
      </c>
      <c r="D45" s="11">
        <v>2660.2712540000002</v>
      </c>
      <c r="E45" s="11">
        <v>1344.33913125</v>
      </c>
      <c r="F45" s="11">
        <v>188.703957</v>
      </c>
      <c r="G45" s="11">
        <v>1557.4227283349924</v>
      </c>
      <c r="H45" s="11">
        <v>2164.482163978495</v>
      </c>
      <c r="I45" s="7">
        <v>0</v>
      </c>
      <c r="J45" s="12">
        <v>5227.576613363487</v>
      </c>
      <c r="K45" s="12">
        <v>1351.0698812000001</v>
      </c>
      <c r="L45" s="12">
        <v>1336.5727400000001</v>
      </c>
      <c r="M45" s="25">
        <f t="shared" si="0"/>
        <v>39099.208333333336</v>
      </c>
    </row>
    <row r="46" spans="2:83" x14ac:dyDescent="0.2">
      <c r="B46" s="9">
        <v>41871</v>
      </c>
      <c r="C46" s="10">
        <v>39099.25</v>
      </c>
      <c r="D46" s="11">
        <v>2754.75299</v>
      </c>
      <c r="E46" s="11">
        <v>1651.8373387500001</v>
      </c>
      <c r="F46" s="11">
        <v>190.183817</v>
      </c>
      <c r="G46" s="11">
        <v>1672.7465625149957</v>
      </c>
      <c r="H46" s="11">
        <v>2074.2261639784952</v>
      </c>
      <c r="I46" s="7">
        <v>0</v>
      </c>
      <c r="J46" s="12">
        <v>6017.134149443491</v>
      </c>
      <c r="K46" s="12">
        <v>761.02102280000008</v>
      </c>
      <c r="L46" s="12">
        <v>1565.5916999999999</v>
      </c>
      <c r="M46" s="25">
        <f t="shared" si="0"/>
        <v>39099.25</v>
      </c>
    </row>
    <row r="47" spans="2:83" x14ac:dyDescent="0.2">
      <c r="B47" s="9">
        <v>41871</v>
      </c>
      <c r="C47" s="10">
        <v>39099.291666666664</v>
      </c>
      <c r="D47" s="11">
        <v>2939.2551040000003</v>
      </c>
      <c r="E47" s="11">
        <v>2883.4772395</v>
      </c>
      <c r="F47" s="11">
        <v>276.27886799999993</v>
      </c>
      <c r="G47" s="11">
        <v>1661.4126825420003</v>
      </c>
      <c r="H47" s="11">
        <v>1797.8581639784948</v>
      </c>
      <c r="I47" s="7">
        <v>4.0927261579781771E-12</v>
      </c>
      <c r="J47" s="12">
        <v>6986.7048372204908</v>
      </c>
      <c r="K47" s="12">
        <v>511.17092080000003</v>
      </c>
      <c r="L47" s="12">
        <v>2060.4063000000001</v>
      </c>
      <c r="M47" s="25">
        <f t="shared" si="0"/>
        <v>39099.291666666664</v>
      </c>
    </row>
    <row r="48" spans="2:83" x14ac:dyDescent="0.2">
      <c r="B48" s="9">
        <v>41871</v>
      </c>
      <c r="C48" s="10">
        <v>39099.333333333336</v>
      </c>
      <c r="D48" s="11">
        <v>2947.3345200000003</v>
      </c>
      <c r="E48" s="11">
        <v>2955.87368225</v>
      </c>
      <c r="F48" s="11">
        <v>384.359172</v>
      </c>
      <c r="G48" s="11">
        <v>1634.5360731519959</v>
      </c>
      <c r="H48" s="11">
        <v>1828.7141639784948</v>
      </c>
      <c r="I48" s="7">
        <v>0</v>
      </c>
      <c r="J48" s="12">
        <v>7629.681455780491</v>
      </c>
      <c r="K48" s="12">
        <v>6.3856355999999996</v>
      </c>
      <c r="L48" s="12">
        <v>2114.7505200000001</v>
      </c>
      <c r="M48" s="25">
        <f t="shared" si="0"/>
        <v>39099.333333333336</v>
      </c>
    </row>
    <row r="49" spans="2:13" x14ac:dyDescent="0.2">
      <c r="B49" s="9">
        <v>41871</v>
      </c>
      <c r="C49" s="10">
        <v>39099.375</v>
      </c>
      <c r="D49" s="11">
        <v>2912.985283</v>
      </c>
      <c r="E49" s="11">
        <v>2902.1915134999999</v>
      </c>
      <c r="F49" s="11">
        <v>388.2451999999999</v>
      </c>
      <c r="G49" s="11">
        <v>1942.7586483019963</v>
      </c>
      <c r="H49" s="11">
        <v>2061.9393439784949</v>
      </c>
      <c r="I49" s="7">
        <v>-5.0022208597511053E-12</v>
      </c>
      <c r="J49" s="12">
        <v>7894.6835427804954</v>
      </c>
      <c r="K49" s="12">
        <v>525.50924600000008</v>
      </c>
      <c r="L49" s="12">
        <v>1787.9272000000001</v>
      </c>
      <c r="M49" s="25">
        <f t="shared" si="0"/>
        <v>39099.375</v>
      </c>
    </row>
    <row r="50" spans="2:13" x14ac:dyDescent="0.2">
      <c r="B50" s="9">
        <v>41871</v>
      </c>
      <c r="C50" s="10">
        <v>39099.416666666664</v>
      </c>
      <c r="D50" s="11">
        <v>2916.8475040000003</v>
      </c>
      <c r="E50" s="11">
        <v>2399.5072977499999</v>
      </c>
      <c r="F50" s="11">
        <v>392.47561099999996</v>
      </c>
      <c r="G50" s="11">
        <v>2104.5196632920001</v>
      </c>
      <c r="H50" s="11">
        <v>2571.4741639784952</v>
      </c>
      <c r="I50" s="7">
        <v>2.9558577807620168E-12</v>
      </c>
      <c r="J50" s="12">
        <v>8137.2626500204915</v>
      </c>
      <c r="K50" s="12">
        <v>507.67373000000003</v>
      </c>
      <c r="L50" s="12">
        <v>1739.88786</v>
      </c>
      <c r="M50" s="25">
        <f t="shared" si="0"/>
        <v>39099.416666666664</v>
      </c>
    </row>
    <row r="51" spans="2:13" x14ac:dyDescent="0.2">
      <c r="B51" s="9">
        <v>41871</v>
      </c>
      <c r="C51" s="10">
        <v>39099.458333333336</v>
      </c>
      <c r="D51" s="11">
        <v>2929.0455260000003</v>
      </c>
      <c r="E51" s="11">
        <v>2731.9430500000003</v>
      </c>
      <c r="F51" s="11">
        <v>475.399429</v>
      </c>
      <c r="G51" s="11">
        <v>1794.2230834019997</v>
      </c>
      <c r="H51" s="11">
        <v>2591.906143978495</v>
      </c>
      <c r="I51" s="7">
        <v>0</v>
      </c>
      <c r="J51" s="12">
        <v>8315.358716380495</v>
      </c>
      <c r="K51" s="12">
        <v>104.990116</v>
      </c>
      <c r="L51" s="12">
        <v>2102.1684</v>
      </c>
      <c r="M51" s="25">
        <f t="shared" si="0"/>
        <v>39099.458333333336</v>
      </c>
    </row>
    <row r="52" spans="2:13" x14ac:dyDescent="0.2">
      <c r="B52" s="9">
        <v>41871</v>
      </c>
      <c r="C52" s="10">
        <v>39099.5</v>
      </c>
      <c r="D52" s="11">
        <v>2861.5632820000001</v>
      </c>
      <c r="E52" s="11">
        <v>2905.8129407500001</v>
      </c>
      <c r="F52" s="11">
        <v>476.5557</v>
      </c>
      <c r="G52" s="11">
        <v>1737.6615996919963</v>
      </c>
      <c r="H52" s="11">
        <v>2594.971703978495</v>
      </c>
      <c r="I52" s="7">
        <v>0</v>
      </c>
      <c r="J52" s="12">
        <v>8234.2574268204917</v>
      </c>
      <c r="K52" s="12">
        <v>139.04179959999996</v>
      </c>
      <c r="L52" s="12">
        <v>2203.2660000000001</v>
      </c>
      <c r="M52" s="25">
        <f t="shared" si="0"/>
        <v>39099.5</v>
      </c>
    </row>
    <row r="53" spans="2:13" x14ac:dyDescent="0.2">
      <c r="B53" s="9">
        <v>41871</v>
      </c>
      <c r="C53" s="10">
        <v>39099.541666666664</v>
      </c>
      <c r="D53" s="11">
        <v>2796.6912219999999</v>
      </c>
      <c r="E53" s="11">
        <v>2565.8817994999999</v>
      </c>
      <c r="F53" s="11">
        <v>472.88577900000001</v>
      </c>
      <c r="G53" s="11">
        <v>1720.6191054620006</v>
      </c>
      <c r="H53" s="11">
        <v>2543.0813639784951</v>
      </c>
      <c r="I53" s="7">
        <v>4.0927261579781771E-12</v>
      </c>
      <c r="J53" s="12">
        <v>8043.9705623404916</v>
      </c>
      <c r="K53" s="12">
        <v>1.9823075999999997</v>
      </c>
      <c r="L53" s="12">
        <v>2053.2064</v>
      </c>
      <c r="M53" s="25">
        <f t="shared" si="0"/>
        <v>39099.541666666664</v>
      </c>
    </row>
    <row r="54" spans="2:13" x14ac:dyDescent="0.2">
      <c r="B54" s="9">
        <v>41871</v>
      </c>
      <c r="C54" s="10">
        <v>39099.583333333336</v>
      </c>
      <c r="D54" s="11">
        <v>2785.514768</v>
      </c>
      <c r="E54" s="11">
        <v>2474.8290505</v>
      </c>
      <c r="F54" s="11">
        <v>435.02649000000002</v>
      </c>
      <c r="G54" s="11">
        <v>1773.725606062</v>
      </c>
      <c r="H54" s="11">
        <v>2443.8295439784947</v>
      </c>
      <c r="I54" s="7">
        <v>2.7284841053187847E-12</v>
      </c>
      <c r="J54" s="12">
        <v>7874.6636085404916</v>
      </c>
      <c r="K54" s="12">
        <v>58.110149999999955</v>
      </c>
      <c r="L54" s="12">
        <v>1980.1516999999999</v>
      </c>
      <c r="M54" s="25">
        <f t="shared" si="0"/>
        <v>39099.583333333336</v>
      </c>
    </row>
    <row r="55" spans="2:13" x14ac:dyDescent="0.2">
      <c r="B55" s="9">
        <v>41871</v>
      </c>
      <c r="C55" s="10">
        <v>39099.625</v>
      </c>
      <c r="D55" s="11">
        <v>2810.6182130000002</v>
      </c>
      <c r="E55" s="11">
        <v>2267.7600805000002</v>
      </c>
      <c r="F55" s="11">
        <v>463.77407400000004</v>
      </c>
      <c r="G55" s="11">
        <v>1803.7676192619956</v>
      </c>
      <c r="H55" s="11">
        <v>2410.742243978495</v>
      </c>
      <c r="I55" s="7">
        <v>0</v>
      </c>
      <c r="J55" s="12">
        <v>7802.1228643404911</v>
      </c>
      <c r="K55" s="12">
        <v>11.9075664</v>
      </c>
      <c r="L55" s="12">
        <v>1942.6318000000001</v>
      </c>
      <c r="M55" s="25">
        <f t="shared" si="0"/>
        <v>39099.625</v>
      </c>
    </row>
    <row r="56" spans="2:13" x14ac:dyDescent="0.2">
      <c r="B56" s="9">
        <v>41871</v>
      </c>
      <c r="C56" s="10">
        <v>39099.666666666664</v>
      </c>
      <c r="D56" s="11">
        <v>2825.6482169999999</v>
      </c>
      <c r="E56" s="11">
        <v>2430.5936700000002</v>
      </c>
      <c r="F56" s="11">
        <v>486.05877400000003</v>
      </c>
      <c r="G56" s="11">
        <v>1789.1452416019965</v>
      </c>
      <c r="H56" s="11">
        <v>2276.2473439784949</v>
      </c>
      <c r="I56" s="7">
        <v>0</v>
      </c>
      <c r="J56" s="12">
        <v>7642.286204180491</v>
      </c>
      <c r="K56" s="12">
        <v>275.47954240000001</v>
      </c>
      <c r="L56" s="12">
        <v>1889.9275</v>
      </c>
      <c r="M56" s="25">
        <f t="shared" si="0"/>
        <v>39099.666666666664</v>
      </c>
    </row>
    <row r="57" spans="2:13" x14ac:dyDescent="0.2">
      <c r="B57" s="9">
        <v>41871</v>
      </c>
      <c r="C57" s="10">
        <v>39099.708333333336</v>
      </c>
      <c r="D57" s="11">
        <v>2831.806638</v>
      </c>
      <c r="E57" s="11">
        <v>2856.4156195</v>
      </c>
      <c r="F57" s="11">
        <v>491.76710200000002</v>
      </c>
      <c r="G57" s="11">
        <v>1827.487236461988</v>
      </c>
      <c r="H57" s="11">
        <v>2107.0122239784951</v>
      </c>
      <c r="I57" s="7">
        <v>-5.9117155615240335E-12</v>
      </c>
      <c r="J57" s="12">
        <v>7544.6461699404872</v>
      </c>
      <c r="K57" s="12">
        <v>605.76565000000005</v>
      </c>
      <c r="L57" s="12">
        <v>1964.077</v>
      </c>
      <c r="M57" s="25">
        <f t="shared" si="0"/>
        <v>39099.708333333336</v>
      </c>
    </row>
    <row r="58" spans="2:13" x14ac:dyDescent="0.2">
      <c r="B58" s="9">
        <v>41871</v>
      </c>
      <c r="C58" s="10">
        <v>39099.75</v>
      </c>
      <c r="D58" s="11">
        <v>2904.8124010000001</v>
      </c>
      <c r="E58" s="11">
        <v>3232.2207477500001</v>
      </c>
      <c r="F58" s="11">
        <v>401.03483499999999</v>
      </c>
      <c r="G58" s="11">
        <v>1843.2554231319928</v>
      </c>
      <c r="H58" s="11">
        <v>1842.1541639784948</v>
      </c>
      <c r="I58" s="7">
        <v>0</v>
      </c>
      <c r="J58" s="12">
        <v>7562.6559328604872</v>
      </c>
      <c r="K58" s="12">
        <v>152.46543800000001</v>
      </c>
      <c r="L58" s="12">
        <v>2508.3562000000002</v>
      </c>
      <c r="M58" s="25">
        <f t="shared" si="0"/>
        <v>39099.75</v>
      </c>
    </row>
    <row r="59" spans="2:13" x14ac:dyDescent="0.2">
      <c r="B59" s="9">
        <v>41871</v>
      </c>
      <c r="C59" s="10">
        <v>39099.791666666664</v>
      </c>
      <c r="D59" s="11">
        <v>2876.8125600000003</v>
      </c>
      <c r="E59" s="11">
        <v>4638.812490999996</v>
      </c>
      <c r="F59" s="11">
        <v>402.12033500000001</v>
      </c>
      <c r="G59" s="11">
        <v>1645.4774627050033</v>
      </c>
      <c r="H59" s="11">
        <v>1659.5461639784946</v>
      </c>
      <c r="I59" s="7">
        <v>0</v>
      </c>
      <c r="J59" s="12">
        <v>7411.6983006834953</v>
      </c>
      <c r="K59" s="12">
        <v>4.0417719999999999</v>
      </c>
      <c r="L59" s="12">
        <v>3807.0289400000001</v>
      </c>
      <c r="M59" s="25">
        <f t="shared" si="0"/>
        <v>39099.791666666664</v>
      </c>
    </row>
    <row r="60" spans="2:13" x14ac:dyDescent="0.2">
      <c r="B60" s="9">
        <v>41871</v>
      </c>
      <c r="C60" s="10">
        <v>39099.833333333336</v>
      </c>
      <c r="D60" s="11">
        <v>2911.0927500000003</v>
      </c>
      <c r="E60" s="11">
        <v>4623.0526812500002</v>
      </c>
      <c r="F60" s="11">
        <v>407.97256400000003</v>
      </c>
      <c r="G60" s="11">
        <v>1679.2862518549996</v>
      </c>
      <c r="H60" s="11">
        <v>1669.5541639784947</v>
      </c>
      <c r="I60" s="7">
        <v>0</v>
      </c>
      <c r="J60" s="12">
        <v>7345.2017382834956</v>
      </c>
      <c r="K60" s="12">
        <v>3.0511927999999995</v>
      </c>
      <c r="L60" s="12">
        <v>3942.7054800000001</v>
      </c>
      <c r="M60" s="25">
        <f t="shared" si="0"/>
        <v>39099.833333333336</v>
      </c>
    </row>
    <row r="61" spans="2:13" x14ac:dyDescent="0.2">
      <c r="B61" s="9">
        <v>41871</v>
      </c>
      <c r="C61" s="10">
        <v>39099.875</v>
      </c>
      <c r="D61" s="11">
        <v>2896.7773590000002</v>
      </c>
      <c r="E61" s="11">
        <v>4558.7774800000007</v>
      </c>
      <c r="F61" s="11">
        <v>395.1207179999999</v>
      </c>
      <c r="G61" s="11">
        <v>1792.9412422249954</v>
      </c>
      <c r="H61" s="11">
        <v>1516.9341639784948</v>
      </c>
      <c r="I61" s="7">
        <v>0</v>
      </c>
      <c r="J61" s="12">
        <v>6879.7838612034911</v>
      </c>
      <c r="K61" s="12">
        <v>32.444621999999995</v>
      </c>
      <c r="L61" s="12">
        <v>4248.3224799999998</v>
      </c>
      <c r="M61" s="25">
        <f t="shared" si="0"/>
        <v>39099.875</v>
      </c>
    </row>
    <row r="62" spans="2:13" x14ac:dyDescent="0.2">
      <c r="B62" s="9">
        <v>41871</v>
      </c>
      <c r="C62" s="10">
        <v>39099.916666666664</v>
      </c>
      <c r="D62" s="11">
        <v>2848.145379</v>
      </c>
      <c r="E62" s="11">
        <v>3786.744103</v>
      </c>
      <c r="F62" s="11">
        <v>394.76549</v>
      </c>
      <c r="G62" s="11">
        <v>1799.5693160649923</v>
      </c>
      <c r="H62" s="11">
        <v>1574.4621639784946</v>
      </c>
      <c r="I62" s="7">
        <v>0</v>
      </c>
      <c r="J62" s="12">
        <v>6485.8528232434874</v>
      </c>
      <c r="K62" s="12">
        <v>48.578428799999955</v>
      </c>
      <c r="L62" s="12">
        <v>3869.2552000000001</v>
      </c>
      <c r="M62" s="25">
        <f t="shared" si="0"/>
        <v>39099.916666666664</v>
      </c>
    </row>
    <row r="63" spans="2:13" x14ac:dyDescent="0.2">
      <c r="B63" s="9">
        <v>41871</v>
      </c>
      <c r="C63" s="10">
        <v>39099.958333333336</v>
      </c>
      <c r="D63" s="11">
        <v>2841.1693070000001</v>
      </c>
      <c r="E63" s="11">
        <v>2571.7525760000003</v>
      </c>
      <c r="F63" s="11">
        <v>386.65769500000005</v>
      </c>
      <c r="G63" s="11">
        <v>2163.4479409049923</v>
      </c>
      <c r="H63" s="11">
        <v>1591.1421639784946</v>
      </c>
      <c r="I63" s="7">
        <v>0</v>
      </c>
      <c r="J63" s="12">
        <v>5979.9703912834875</v>
      </c>
      <c r="K63" s="12">
        <v>511.08857160000002</v>
      </c>
      <c r="L63" s="12">
        <v>3063.1107200000001</v>
      </c>
      <c r="M63" s="25">
        <f>+C63</f>
        <v>39099.958333333336</v>
      </c>
    </row>
  </sheetData>
  <phoneticPr fontId="20" type="noConversion"/>
  <conditionalFormatting sqref="I39">
    <cfRule type="cellIs" dxfId="10" priority="2" stopIfTrue="1" operator="notBetween">
      <formula>-1</formula>
      <formula>1</formula>
    </cfRule>
  </conditionalFormatting>
  <conditionalFormatting sqref="I40:I63">
    <cfRule type="cellIs" dxfId="9" priority="3" stopIfTrue="1" operator="notBetween">
      <formula>-0.01</formula>
      <formula>0.01</formula>
    </cfRule>
  </conditionalFormatting>
  <conditionalFormatting sqref="I39:I63">
    <cfRule type="cellIs" dxfId="8" priority="1" stopIfTrue="1" operator="notBetween">
      <formula>-1</formula>
      <formula>1</formula>
    </cfRule>
  </conditionalFormatting>
  <printOptions horizontalCentered="1"/>
  <pageMargins left="0.39370078740157483" right="0.39370078740157483" top="0.39370078740157483" bottom="0.39370078740157483" header="0.27559055118110237" footer="0.23622047244094491"/>
  <pageSetup paperSize="9" scale="9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12</vt:i4>
      </vt:variant>
    </vt:vector>
  </HeadingPairs>
  <TitlesOfParts>
    <vt:vector size="25" baseType="lpstr">
      <vt:lpstr>2014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'01'!Druckbereich</vt:lpstr>
      <vt:lpstr>'02'!Druckbereich</vt:lpstr>
      <vt:lpstr>'03'!Druckbereich</vt:lpstr>
      <vt:lpstr>'04'!Druckbereich</vt:lpstr>
      <vt:lpstr>'05'!Druckbereich</vt:lpstr>
      <vt:lpstr>'06'!Druckbereich</vt:lpstr>
      <vt:lpstr>'07'!Druckbereich</vt:lpstr>
      <vt:lpstr>'08'!Druckbereich</vt:lpstr>
      <vt:lpstr>'09'!Druckbereich</vt:lpstr>
      <vt:lpstr>'10'!Druckbereich</vt:lpstr>
      <vt:lpstr>'11'!Druckbereich</vt:lpstr>
      <vt:lpstr>'12'!Druckbereich</vt:lpstr>
    </vt:vector>
  </TitlesOfParts>
  <Company>E-Control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</dc:creator>
  <cp:lastModifiedBy>Brozka Martin</cp:lastModifiedBy>
  <dcterms:created xsi:type="dcterms:W3CDTF">2009-10-13T13:09:07Z</dcterms:created>
  <dcterms:modified xsi:type="dcterms:W3CDTF">2016-08-09T10:07:50Z</dcterms:modified>
</cp:coreProperties>
</file>