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workbookProtection workbookPassword="CF0F" lockStructure="1"/>
  <bookViews>
    <workbookView xWindow="-45" yWindow="5295" windowWidth="20085" windowHeight="6900"/>
  </bookViews>
  <sheets>
    <sheet name="U" sheetId="6" r:id="rId1"/>
    <sheet name="MMPnSp" sheetId="12" r:id="rId2"/>
    <sheet name="MMPn" sheetId="14" r:id="rId3"/>
    <sheet name="MMSp" sheetId="13" r:id="rId4"/>
    <sheet name="PnSp" sheetId="8" r:id="rId5"/>
  </sheets>
  <externalReferences>
    <externalReference r:id="rId6"/>
  </externalReferences>
  <definedNames>
    <definedName name="a">[1]U!$B$11</definedName>
    <definedName name="Kalenderjahr">U!$B$11</definedName>
    <definedName name="Unternehmen">U!$B$12</definedName>
  </definedNames>
  <calcPr calcId="145621"/>
</workbook>
</file>

<file path=xl/calcChain.xml><?xml version="1.0" encoding="utf-8"?>
<calcChain xmlns="http://schemas.openxmlformats.org/spreadsheetml/2006/main">
  <c r="B13" i="6" l="1"/>
  <c r="D27" i="14" l="1"/>
  <c r="E27" i="14"/>
  <c r="F27" i="14"/>
  <c r="G27" i="14"/>
  <c r="H27" i="14"/>
  <c r="I27" i="14"/>
  <c r="J27" i="14"/>
  <c r="K27" i="14"/>
  <c r="L27" i="14"/>
  <c r="M27" i="14"/>
  <c r="N27" i="14"/>
  <c r="O27" i="14"/>
  <c r="D67" i="13"/>
  <c r="A4" i="13" l="1"/>
  <c r="A4" i="14"/>
  <c r="A4" i="12"/>
  <c r="O67" i="13" l="1"/>
  <c r="N67" i="13"/>
  <c r="M67" i="13"/>
  <c r="L67" i="13"/>
  <c r="K67" i="13"/>
  <c r="J67" i="13"/>
  <c r="I67" i="13"/>
  <c r="H67" i="13"/>
  <c r="G67" i="13"/>
  <c r="F67" i="13"/>
  <c r="E67" i="13"/>
  <c r="F9" i="12"/>
  <c r="D10" i="12"/>
  <c r="D9" i="14" l="1"/>
  <c r="O10" i="14"/>
  <c r="N10" i="14"/>
  <c r="M10" i="14"/>
  <c r="L10" i="14"/>
  <c r="K10" i="14"/>
  <c r="J10" i="14"/>
  <c r="I10" i="14"/>
  <c r="H10" i="14"/>
  <c r="G10" i="14"/>
  <c r="F10" i="14"/>
  <c r="E10" i="14"/>
  <c r="D10" i="14"/>
  <c r="O10" i="13"/>
  <c r="N10" i="13"/>
  <c r="M10" i="13"/>
  <c r="L10" i="13"/>
  <c r="K10" i="13"/>
  <c r="J10" i="13"/>
  <c r="I10" i="13"/>
  <c r="H10" i="13"/>
  <c r="G10" i="13"/>
  <c r="F10" i="13"/>
  <c r="E10" i="13"/>
  <c r="D10" i="13"/>
  <c r="O10" i="12"/>
  <c r="N10" i="12"/>
  <c r="M10" i="12"/>
  <c r="L10" i="12"/>
  <c r="K10" i="12"/>
  <c r="J10" i="12"/>
  <c r="I10" i="12"/>
  <c r="H10" i="12"/>
  <c r="G10" i="12"/>
  <c r="F10" i="12"/>
  <c r="E10" i="12"/>
  <c r="A5" i="14"/>
  <c r="A5" i="13"/>
  <c r="A5" i="12"/>
  <c r="E51" i="13" l="1"/>
  <c r="F51" i="13" s="1"/>
  <c r="G51" i="13" s="1"/>
  <c r="H51" i="13" s="1"/>
  <c r="I51" i="13" s="1"/>
  <c r="J51" i="13" s="1"/>
  <c r="K51" i="13" s="1"/>
  <c r="L51" i="13" s="1"/>
  <c r="M51" i="13" s="1"/>
  <c r="N51" i="13" s="1"/>
  <c r="E30" i="13"/>
  <c r="F30" i="13" s="1"/>
  <c r="E16" i="13"/>
  <c r="F16" i="13" s="1"/>
  <c r="G16" i="13" s="1"/>
  <c r="H16" i="13" s="1"/>
  <c r="I16" i="13" s="1"/>
  <c r="J16" i="13" s="1"/>
  <c r="K16" i="13" s="1"/>
  <c r="L16" i="13" s="1"/>
  <c r="M16" i="13" s="1"/>
  <c r="N16" i="13" s="1"/>
  <c r="E37" i="13"/>
  <c r="F37" i="13" s="1"/>
  <c r="G37" i="13" s="1"/>
  <c r="H37" i="13" s="1"/>
  <c r="I37" i="13" s="1"/>
  <c r="J37" i="13" s="1"/>
  <c r="K37" i="13" s="1"/>
  <c r="L37" i="13" s="1"/>
  <c r="M37" i="13" s="1"/>
  <c r="N37" i="13" s="1"/>
  <c r="E58" i="13"/>
  <c r="F58" i="13" s="1"/>
  <c r="E23" i="13"/>
  <c r="F23" i="13" s="1"/>
  <c r="G23" i="13" s="1"/>
  <c r="H23" i="13" s="1"/>
  <c r="I23" i="13" s="1"/>
  <c r="J23" i="13" s="1"/>
  <c r="K23" i="13" s="1"/>
  <c r="L23" i="13" s="1"/>
  <c r="M23" i="13" s="1"/>
  <c r="N23" i="13" s="1"/>
  <c r="E65" i="13"/>
  <c r="F65" i="13" s="1"/>
  <c r="G65" i="13" s="1"/>
  <c r="H65" i="13" s="1"/>
  <c r="I65" i="13" s="1"/>
  <c r="J65" i="13" s="1"/>
  <c r="K65" i="13" s="1"/>
  <c r="L65" i="13" s="1"/>
  <c r="M65" i="13" s="1"/>
  <c r="N65" i="13" s="1"/>
  <c r="E44" i="13"/>
  <c r="F44" i="13" s="1"/>
  <c r="G58" i="13"/>
  <c r="H58" i="13" s="1"/>
  <c r="I58" i="13" s="1"/>
  <c r="J58" i="13" s="1"/>
  <c r="K58" i="13" s="1"/>
  <c r="L58" i="13" s="1"/>
  <c r="M58" i="13" s="1"/>
  <c r="N58" i="13" s="1"/>
  <c r="G44" i="13"/>
  <c r="H44" i="13" s="1"/>
  <c r="I44" i="13" s="1"/>
  <c r="J44" i="13" s="1"/>
  <c r="K44" i="13" s="1"/>
  <c r="L44" i="13" s="1"/>
  <c r="M44" i="13" s="1"/>
  <c r="N44" i="13" s="1"/>
  <c r="G30" i="13"/>
  <c r="H30" i="13" s="1"/>
  <c r="I30" i="13" s="1"/>
  <c r="J30" i="13" s="1"/>
  <c r="K30" i="13" s="1"/>
  <c r="L30" i="13" s="1"/>
  <c r="M30" i="13" s="1"/>
  <c r="N30" i="13" s="1"/>
  <c r="O58" i="13"/>
  <c r="O37" i="13"/>
  <c r="O44" i="13"/>
  <c r="O23" i="13"/>
  <c r="O65" i="13"/>
  <c r="O30" i="13"/>
  <c r="O51" i="13"/>
  <c r="O16" i="13"/>
  <c r="C11" i="6"/>
  <c r="C12" i="6"/>
  <c r="C14" i="6"/>
  <c r="C15" i="6"/>
  <c r="C16" i="6"/>
  <c r="C13" i="6" l="1"/>
  <c r="D9" i="13"/>
</calcChain>
</file>

<file path=xl/sharedStrings.xml><?xml version="1.0" encoding="utf-8"?>
<sst xmlns="http://schemas.openxmlformats.org/spreadsheetml/2006/main" count="260" uniqueCount="93">
  <si>
    <t>DVR-Nr. 1069683</t>
  </si>
  <si>
    <t xml:space="preserve">Sachbearbeiter  </t>
  </si>
  <si>
    <t>Einheit</t>
  </si>
  <si>
    <t>Anmerkungen:</t>
  </si>
  <si>
    <t>Bilanzposition</t>
  </si>
  <si>
    <t>Produktion</t>
  </si>
  <si>
    <t>Speicherentnahme</t>
  </si>
  <si>
    <t>Einspeicherung</t>
  </si>
  <si>
    <t>datenerhebung@e-control.at</t>
  </si>
  <si>
    <t>Speicherinhalt am Monatsletzten</t>
  </si>
  <si>
    <t>MWh</t>
  </si>
  <si>
    <t>Meldetermin:</t>
  </si>
  <si>
    <t>Meldeadresse:</t>
  </si>
  <si>
    <t>Betreff:</t>
  </si>
  <si>
    <t>Kalenderjahr</t>
  </si>
  <si>
    <t>Unternehmen</t>
  </si>
  <si>
    <t>Telefonnummer</t>
  </si>
  <si>
    <t xml:space="preserve">E-Mail-Adresse  </t>
  </si>
  <si>
    <t>Eigenverbrauch für Produktion</t>
  </si>
  <si>
    <t>Eigenverbrauch für Speicherung</t>
  </si>
  <si>
    <t>EC-Nummer</t>
  </si>
  <si>
    <t>Firmenname</t>
  </si>
  <si>
    <t>AT900059</t>
  </si>
  <si>
    <t>Schärding</t>
  </si>
  <si>
    <t>Hochburg/Ach</t>
  </si>
  <si>
    <t>Simbach</t>
  </si>
  <si>
    <t>Bruch/Freilassing</t>
  </si>
  <si>
    <t>Laufen/Oberndorf</t>
  </si>
  <si>
    <t>Arnoldstein</t>
  </si>
  <si>
    <t>Baumgarten</t>
  </si>
  <si>
    <t>Murfeld</t>
  </si>
  <si>
    <t>Oberkappel</t>
  </si>
  <si>
    <t>Überackern</t>
  </si>
  <si>
    <t>Mosonmagyarovar</t>
  </si>
  <si>
    <t>Leiblach</t>
  </si>
  <si>
    <t>Lindau</t>
  </si>
  <si>
    <t>Ruggell</t>
  </si>
  <si>
    <t>Höchst</t>
  </si>
  <si>
    <t>Bei Bedarf Bezeichnung ändern</t>
  </si>
  <si>
    <t>Speicheranlage</t>
  </si>
  <si>
    <t>Schönkirchen</t>
  </si>
  <si>
    <t>Tallesbrunn</t>
  </si>
  <si>
    <t>Thann</t>
  </si>
  <si>
    <t>Haidach 5</t>
  </si>
  <si>
    <t>Bei Bedarf Liste erweitern</t>
  </si>
  <si>
    <t>Kugelgasbehälter Wien</t>
  </si>
  <si>
    <t>Kiefersfelden</t>
  </si>
  <si>
    <t>Laa/Thaya</t>
  </si>
  <si>
    <t>Rohöl-Aufsuchungs AG</t>
  </si>
  <si>
    <t>EC-Nummer / Kennung</t>
  </si>
  <si>
    <t>RAG</t>
  </si>
  <si>
    <t>Anmerkungen</t>
  </si>
  <si>
    <t>Erdgasröhrenspeicher Wien</t>
  </si>
  <si>
    <t>Puchkirchen und Aussenstelle Haag</t>
  </si>
  <si>
    <t>Aigelsbrunn</t>
  </si>
  <si>
    <t>Produktionsanlage</t>
  </si>
  <si>
    <t>OMV_Produzent</t>
  </si>
  <si>
    <t>OMV Austria Exploration &amp; Production GmbH</t>
  </si>
  <si>
    <t>OMV_Speicher</t>
  </si>
  <si>
    <t>OMV Gas Storage GmbH</t>
  </si>
  <si>
    <t>Physikalische Importe
(1)</t>
  </si>
  <si>
    <t>Physikalische Exporte
(1)</t>
  </si>
  <si>
    <t>(1) Physikalische Werte, jeweils an den Grenzübergabestellen gemessen.</t>
  </si>
  <si>
    <t xml:space="preserve">  Bezeichnung der jeweiligen Grenzübergabestelle angeben!</t>
  </si>
  <si>
    <t>20. des Folgemonats</t>
  </si>
  <si>
    <t>Physikalische Importe / Exporte</t>
  </si>
  <si>
    <t>Speicherbewirtschaftung</t>
  </si>
  <si>
    <t>Eigenverbrauch für Speicherbetrieb</t>
  </si>
  <si>
    <t>Übergabepunkte</t>
  </si>
  <si>
    <t>Petrzalka</t>
  </si>
  <si>
    <t>Bitte ausfüllen, wenn keine Speicheranlagen auf dem Bundesgebiet vorhanden sind.</t>
  </si>
  <si>
    <t>Bitte ausfüllen, wenn keine Produktionsanlagen vorhanden sind.</t>
  </si>
  <si>
    <t>Bitte ausfüllen, wenn keine Importe/Exporte vorhanden sind.</t>
  </si>
  <si>
    <t>Es wird ausdrücklich darauf hingewiesen, dass aus Gründen der Einfachheit und Zweckmäßigkeit Daten sowohl für Zwecke der Erdgas-Energielenkungsdaten-Verordnung 2014 (BGBl. II Nr. 151/2014) wie auch für Zwecke der Gas Monitoring-Verordnung (BGBL. II Nr. 63/2013) gemeinsam erfasst werden!</t>
  </si>
  <si>
    <t>GasMonat</t>
  </si>
  <si>
    <t>Wiener Erdgasspeicher GmbH</t>
  </si>
  <si>
    <t>Umwandlung AG in KG</t>
  </si>
  <si>
    <t>Umwandlung KG in AG</t>
  </si>
  <si>
    <t>Speicherstandskorrektur (+/-)</t>
  </si>
  <si>
    <t>Haidach</t>
  </si>
  <si>
    <t>Haiming II</t>
  </si>
  <si>
    <t>Haiming I</t>
  </si>
  <si>
    <t>Überackern/7Fields</t>
  </si>
  <si>
    <t>Übergabe Marktgebiet Ost</t>
  </si>
  <si>
    <t>ec</t>
  </si>
  <si>
    <t>7 Fields</t>
  </si>
  <si>
    <t>Produktionsanlage 1</t>
  </si>
  <si>
    <t>Produktionsanlage 2</t>
  </si>
  <si>
    <t>Produktionsanlage 3</t>
  </si>
  <si>
    <t>Produktionsanlage 4</t>
  </si>
  <si>
    <t>Produktionsanlage 5</t>
  </si>
  <si>
    <t>Monatserhebung Betreiber von Produktions- und Speicheranlagen</t>
  </si>
  <si>
    <t>Erdgas Betreiber von Produktions- und Speicheranlagen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</si>
</sst>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\ "/>
    <numFmt numFmtId="165" formatCode="_-* #,##0.00\ [$€-1]_-;\-* #,##0.00\ [$€-1]_-;_-* &quot;-&quot;??\ [$€-1]_-"/>
    <numFmt numFmtId="166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8"/>
      <name val="Arial"/>
      <family val="2"/>
    </font>
    <font>
      <u/>
      <sz val="10"/>
      <color indexed="54"/>
      <name val="Arial"/>
      <family val="2"/>
    </font>
    <font>
      <sz val="10"/>
      <color indexed="54"/>
      <name val="Arial"/>
      <family val="2"/>
    </font>
    <font>
      <sz val="10"/>
      <color indexed="10"/>
      <name val="Arial"/>
      <family val="2"/>
    </font>
    <font>
      <sz val="10"/>
      <color indexed="63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5" fontId="8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49" fontId="3" fillId="0" borderId="0" xfId="3" applyNumberFormat="1" applyFont="1" applyAlignment="1" applyProtection="1">
      <alignment horizontal="right" vertical="center"/>
      <protection hidden="1"/>
    </xf>
    <xf numFmtId="0" fontId="10" fillId="0" borderId="0" xfId="2" applyFont="1" applyAlignment="1" applyProtection="1">
      <alignment horizontal="left" vertical="center"/>
      <protection hidden="1"/>
    </xf>
    <xf numFmtId="0" fontId="2" fillId="0" borderId="0" xfId="3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3" applyAlignment="1" applyProtection="1">
      <alignment vertical="center"/>
      <protection hidden="1"/>
    </xf>
    <xf numFmtId="0" fontId="13" fillId="0" borderId="0" xfId="0" applyFont="1" applyBorder="1" applyProtection="1">
      <protection hidden="1"/>
    </xf>
    <xf numFmtId="0" fontId="2" fillId="0" borderId="0" xfId="5" applyFont="1" applyAlignment="1" applyProtection="1">
      <alignment horizontal="left" indent="1"/>
      <protection hidden="1"/>
    </xf>
    <xf numFmtId="0" fontId="9" fillId="0" borderId="0" xfId="5" applyFont="1" applyAlignment="1" applyProtection="1">
      <alignment horizontal="left" indent="1"/>
      <protection hidden="1"/>
    </xf>
    <xf numFmtId="0" fontId="2" fillId="0" borderId="0" xfId="5" applyFont="1" applyProtection="1">
      <protection hidden="1"/>
    </xf>
    <xf numFmtId="0" fontId="4" fillId="2" borderId="7" xfId="5" applyFont="1" applyFill="1" applyBorder="1" applyAlignment="1" applyProtection="1">
      <alignment horizontal="left" vertical="center" indent="1"/>
      <protection hidden="1"/>
    </xf>
    <xf numFmtId="0" fontId="2" fillId="2" borderId="8" xfId="5" applyFont="1" applyFill="1" applyBorder="1" applyAlignment="1" applyProtection="1">
      <alignment horizontal="left" vertical="center" indent="1"/>
      <protection hidden="1"/>
    </xf>
    <xf numFmtId="0" fontId="2" fillId="0" borderId="0" xfId="3" applyFont="1" applyAlignment="1" applyProtection="1">
      <alignment horizontal="left" vertical="center"/>
      <protection hidden="1"/>
    </xf>
    <xf numFmtId="0" fontId="5" fillId="0" borderId="0" xfId="3" applyFont="1" applyFill="1" applyAlignment="1" applyProtection="1">
      <alignment horizontal="right" vertical="center"/>
      <protection hidden="1"/>
    </xf>
    <xf numFmtId="0" fontId="2" fillId="0" borderId="0" xfId="3" applyFont="1" applyAlignment="1" applyProtection="1">
      <alignment horizontal="right" vertical="center"/>
      <protection hidden="1"/>
    </xf>
    <xf numFmtId="0" fontId="11" fillId="0" borderId="0" xfId="3" applyFont="1" applyAlignment="1" applyProtection="1">
      <alignment horizontal="left" vertical="center"/>
      <protection hidden="1"/>
    </xf>
    <xf numFmtId="0" fontId="4" fillId="2" borderId="8" xfId="3" applyFont="1" applyFill="1" applyBorder="1" applyAlignment="1" applyProtection="1">
      <alignment horizontal="left" vertical="center"/>
      <protection hidden="1"/>
    </xf>
    <xf numFmtId="0" fontId="12" fillId="0" borderId="0" xfId="3" applyFont="1" applyAlignment="1" applyProtection="1">
      <alignment horizontal="left" vertical="center"/>
      <protection hidden="1"/>
    </xf>
    <xf numFmtId="0" fontId="14" fillId="2" borderId="35" xfId="0" applyFont="1" applyFill="1" applyBorder="1" applyAlignment="1" applyProtection="1">
      <alignment horizontal="left" indent="1"/>
      <protection hidden="1"/>
    </xf>
    <xf numFmtId="3" fontId="2" fillId="3" borderId="19" xfId="0" applyNumberFormat="1" applyFont="1" applyFill="1" applyBorder="1" applyAlignment="1" applyProtection="1">
      <alignment vertical="center"/>
      <protection locked="0"/>
    </xf>
    <xf numFmtId="3" fontId="2" fillId="3" borderId="25" xfId="0" applyNumberFormat="1" applyFont="1" applyFill="1" applyBorder="1" applyAlignment="1" applyProtection="1">
      <alignment vertical="center"/>
      <protection locked="0"/>
    </xf>
    <xf numFmtId="0" fontId="2" fillId="3" borderId="22" xfId="5" applyFont="1" applyFill="1" applyBorder="1" applyAlignment="1" applyProtection="1">
      <alignment horizontal="left" vertical="center" indent="1"/>
      <protection locked="0"/>
    </xf>
    <xf numFmtId="0" fontId="2" fillId="2" borderId="1" xfId="4" applyFont="1" applyFill="1" applyBorder="1" applyAlignment="1" applyProtection="1">
      <alignment horizontal="left" vertical="center" indent="1"/>
      <protection hidden="1"/>
    </xf>
    <xf numFmtId="0" fontId="2" fillId="3" borderId="22" xfId="4" applyFont="1" applyFill="1" applyBorder="1" applyAlignment="1" applyProtection="1">
      <alignment horizontal="left" vertical="center" indent="1"/>
      <protection locked="0"/>
    </xf>
    <xf numFmtId="0" fontId="2" fillId="3" borderId="1" xfId="5" applyFont="1" applyFill="1" applyBorder="1" applyAlignment="1" applyProtection="1">
      <alignment horizontal="left" vertical="center" indent="1"/>
      <protection locked="0"/>
    </xf>
    <xf numFmtId="0" fontId="1" fillId="0" borderId="0" xfId="6" applyFont="1" applyAlignment="1" applyProtection="1">
      <alignment horizontal="left" indent="1"/>
      <protection hidden="1"/>
    </xf>
    <xf numFmtId="0" fontId="1" fillId="0" borderId="0" xfId="6" applyFont="1" applyAlignment="1" applyProtection="1">
      <alignment vertical="center"/>
      <protection hidden="1"/>
    </xf>
    <xf numFmtId="49" fontId="3" fillId="0" borderId="0" xfId="6" applyNumberFormat="1" applyFont="1" applyAlignment="1" applyProtection="1">
      <alignment horizontal="right" vertical="center"/>
      <protection hidden="1"/>
    </xf>
    <xf numFmtId="0" fontId="1" fillId="0" borderId="0" xfId="6" applyFont="1" applyProtection="1">
      <protection hidden="1"/>
    </xf>
    <xf numFmtId="0" fontId="9" fillId="0" borderId="0" xfId="6" applyFont="1" applyAlignment="1" applyProtection="1">
      <alignment horizontal="left" indent="1"/>
      <protection hidden="1"/>
    </xf>
    <xf numFmtId="0" fontId="1" fillId="0" borderId="0" xfId="6" applyFont="1" applyAlignment="1" applyProtection="1">
      <protection hidden="1"/>
    </xf>
    <xf numFmtId="0" fontId="1" fillId="0" borderId="0" xfId="6" applyFont="1" applyAlignment="1" applyProtection="1">
      <alignment horizontal="left" vertical="center" indent="1"/>
      <protection hidden="1"/>
    </xf>
    <xf numFmtId="0" fontId="1" fillId="0" borderId="0" xfId="6" applyFont="1" applyAlignment="1" applyProtection="1">
      <alignment vertical="center" wrapText="1"/>
      <protection hidden="1"/>
    </xf>
    <xf numFmtId="49" fontId="5" fillId="2" borderId="7" xfId="6" applyNumberFormat="1" applyFont="1" applyFill="1" applyBorder="1" applyAlignment="1" applyProtection="1">
      <alignment horizontal="left" vertical="center" indent="1"/>
      <protection hidden="1"/>
    </xf>
    <xf numFmtId="49" fontId="1" fillId="2" borderId="8" xfId="6" applyNumberFormat="1" applyFont="1" applyFill="1" applyBorder="1" applyAlignment="1" applyProtection="1">
      <alignment horizontal="left" vertical="center" indent="1"/>
      <protection hidden="1"/>
    </xf>
    <xf numFmtId="0" fontId="1" fillId="2" borderId="6" xfId="6" applyFont="1" applyFill="1" applyBorder="1" applyAlignment="1" applyProtection="1">
      <alignment horizontal="center" vertical="center" wrapText="1"/>
      <protection hidden="1"/>
    </xf>
    <xf numFmtId="166" fontId="1" fillId="2" borderId="9" xfId="6" applyNumberFormat="1" applyFont="1" applyFill="1" applyBorder="1" applyAlignment="1" applyProtection="1">
      <alignment horizontal="center" vertical="center" wrapText="1"/>
      <protection hidden="1"/>
    </xf>
    <xf numFmtId="166" fontId="1" fillId="2" borderId="10" xfId="6" applyNumberFormat="1" applyFont="1" applyFill="1" applyBorder="1" applyAlignment="1" applyProtection="1">
      <alignment horizontal="center" vertical="center" wrapText="1"/>
      <protection hidden="1"/>
    </xf>
    <xf numFmtId="166" fontId="1" fillId="2" borderId="11" xfId="6" applyNumberFormat="1" applyFont="1" applyFill="1" applyBorder="1" applyAlignment="1" applyProtection="1">
      <alignment horizontal="center" vertical="center" wrapText="1"/>
      <protection hidden="1"/>
    </xf>
    <xf numFmtId="0" fontId="1" fillId="2" borderId="3" xfId="6" applyFont="1" applyFill="1" applyBorder="1" applyAlignment="1" applyProtection="1">
      <alignment horizontal="center" vertical="center"/>
      <protection hidden="1"/>
    </xf>
    <xf numFmtId="3" fontId="1" fillId="3" borderId="18" xfId="6" applyNumberFormat="1" applyFont="1" applyFill="1" applyBorder="1" applyAlignment="1" applyProtection="1">
      <alignment horizontal="right" vertical="center"/>
      <protection locked="0"/>
    </xf>
    <xf numFmtId="3" fontId="1" fillId="3" borderId="19" xfId="6" applyNumberFormat="1" applyFont="1" applyFill="1" applyBorder="1" applyAlignment="1" applyProtection="1">
      <alignment horizontal="right" vertical="center"/>
      <protection locked="0"/>
    </xf>
    <xf numFmtId="3" fontId="1" fillId="3" borderId="12" xfId="6" applyNumberFormat="1" applyFont="1" applyFill="1" applyBorder="1" applyAlignment="1" applyProtection="1">
      <alignment horizontal="right" vertical="center"/>
      <protection locked="0"/>
    </xf>
    <xf numFmtId="0" fontId="1" fillId="2" borderId="5" xfId="6" applyFont="1" applyFill="1" applyBorder="1" applyAlignment="1" applyProtection="1">
      <alignment horizontal="center" vertical="center"/>
      <protection hidden="1"/>
    </xf>
    <xf numFmtId="3" fontId="1" fillId="3" borderId="13" xfId="6" applyNumberFormat="1" applyFont="1" applyFill="1" applyBorder="1" applyAlignment="1" applyProtection="1">
      <alignment horizontal="right" vertical="center"/>
      <protection locked="0"/>
    </xf>
    <xf numFmtId="3" fontId="1" fillId="3" borderId="14" xfId="6" applyNumberFormat="1" applyFont="1" applyFill="1" applyBorder="1" applyAlignment="1" applyProtection="1">
      <alignment horizontal="right" vertical="center"/>
      <protection locked="0"/>
    </xf>
    <xf numFmtId="3" fontId="1" fillId="3" borderId="15" xfId="6" applyNumberFormat="1" applyFont="1" applyFill="1" applyBorder="1" applyAlignment="1" applyProtection="1">
      <alignment horizontal="right" vertical="center"/>
      <protection locked="0"/>
    </xf>
    <xf numFmtId="0" fontId="1" fillId="2" borderId="1" xfId="6" applyFont="1" applyFill="1" applyBorder="1" applyAlignment="1" applyProtection="1">
      <alignment horizontal="center" vertical="center"/>
      <protection hidden="1"/>
    </xf>
    <xf numFmtId="3" fontId="1" fillId="3" borderId="30" xfId="6" applyNumberFormat="1" applyFont="1" applyFill="1" applyBorder="1" applyAlignment="1" applyProtection="1">
      <alignment horizontal="right" vertical="center"/>
      <protection locked="0"/>
    </xf>
    <xf numFmtId="3" fontId="1" fillId="3" borderId="31" xfId="6" applyNumberFormat="1" applyFont="1" applyFill="1" applyBorder="1" applyAlignment="1" applyProtection="1">
      <alignment horizontal="right" vertical="center"/>
      <protection locked="0"/>
    </xf>
    <xf numFmtId="3" fontId="1" fillId="3" borderId="32" xfId="6" applyNumberFormat="1" applyFont="1" applyFill="1" applyBorder="1" applyAlignment="1" applyProtection="1">
      <alignment horizontal="right" vertical="center"/>
      <protection locked="0"/>
    </xf>
    <xf numFmtId="0" fontId="1" fillId="2" borderId="16" xfId="6" applyFont="1" applyFill="1" applyBorder="1" applyAlignment="1" applyProtection="1">
      <alignment horizontal="center" vertical="center"/>
      <protection hidden="1"/>
    </xf>
    <xf numFmtId="3" fontId="1" fillId="3" borderId="37" xfId="6" applyNumberFormat="1" applyFont="1" applyFill="1" applyBorder="1" applyAlignment="1" applyProtection="1">
      <alignment horizontal="right" vertical="center"/>
      <protection locked="0"/>
    </xf>
    <xf numFmtId="3" fontId="1" fillId="3" borderId="38" xfId="6" applyNumberFormat="1" applyFont="1" applyFill="1" applyBorder="1" applyAlignment="1" applyProtection="1">
      <alignment horizontal="right" vertical="center"/>
      <protection locked="0"/>
    </xf>
    <xf numFmtId="3" fontId="1" fillId="3" borderId="39" xfId="6" applyNumberFormat="1" applyFont="1" applyFill="1" applyBorder="1" applyAlignment="1" applyProtection="1">
      <alignment horizontal="right" vertical="center"/>
      <protection locked="0"/>
    </xf>
    <xf numFmtId="0" fontId="1" fillId="2" borderId="17" xfId="6" applyFont="1" applyFill="1" applyBorder="1" applyAlignment="1" applyProtection="1">
      <alignment horizontal="center" vertical="center"/>
      <protection hidden="1"/>
    </xf>
    <xf numFmtId="3" fontId="1" fillId="3" borderId="27" xfId="6" applyNumberFormat="1" applyFont="1" applyFill="1" applyBorder="1" applyAlignment="1" applyProtection="1">
      <alignment horizontal="right" vertical="center"/>
      <protection locked="0"/>
    </xf>
    <xf numFmtId="3" fontId="1" fillId="3" borderId="28" xfId="6" applyNumberFormat="1" applyFont="1" applyFill="1" applyBorder="1" applyAlignment="1" applyProtection="1">
      <alignment horizontal="right" vertical="center"/>
      <protection locked="0"/>
    </xf>
    <xf numFmtId="3" fontId="1" fillId="3" borderId="29" xfId="6" applyNumberFormat="1" applyFont="1" applyFill="1" applyBorder="1" applyAlignment="1" applyProtection="1">
      <alignment horizontal="right" vertical="center"/>
      <protection locked="0"/>
    </xf>
    <xf numFmtId="3" fontId="1" fillId="3" borderId="24" xfId="6" applyNumberFormat="1" applyFont="1" applyFill="1" applyBorder="1" applyAlignment="1" applyProtection="1">
      <alignment horizontal="right" vertical="center"/>
      <protection locked="0"/>
    </xf>
    <xf numFmtId="3" fontId="1" fillId="3" borderId="25" xfId="6" applyNumberFormat="1" applyFont="1" applyFill="1" applyBorder="1" applyAlignment="1" applyProtection="1">
      <alignment horizontal="right" vertical="center"/>
      <protection locked="0"/>
    </xf>
    <xf numFmtId="3" fontId="1" fillId="3" borderId="26" xfId="6" applyNumberFormat="1" applyFont="1" applyFill="1" applyBorder="1" applyAlignment="1" applyProtection="1">
      <alignment horizontal="right" vertical="center"/>
      <protection locked="0"/>
    </xf>
    <xf numFmtId="3" fontId="1" fillId="3" borderId="9" xfId="6" applyNumberFormat="1" applyFont="1" applyFill="1" applyBorder="1" applyAlignment="1" applyProtection="1">
      <alignment vertical="center"/>
      <protection locked="0"/>
    </xf>
    <xf numFmtId="3" fontId="1" fillId="3" borderId="10" xfId="6" applyNumberFormat="1" applyFont="1" applyFill="1" applyBorder="1" applyAlignment="1" applyProtection="1">
      <alignment vertical="center"/>
      <protection locked="0"/>
    </xf>
    <xf numFmtId="3" fontId="1" fillId="3" borderId="11" xfId="6" applyNumberFormat="1" applyFont="1" applyFill="1" applyBorder="1" applyAlignment="1" applyProtection="1">
      <alignment vertical="center"/>
      <protection locked="0"/>
    </xf>
    <xf numFmtId="0" fontId="6" fillId="0" borderId="0" xfId="6" applyFont="1" applyBorder="1" applyAlignment="1" applyProtection="1">
      <alignment vertical="center"/>
      <protection hidden="1"/>
    </xf>
    <xf numFmtId="49" fontId="1" fillId="0" borderId="0" xfId="6" applyNumberFormat="1" applyFont="1" applyAlignment="1" applyProtection="1">
      <alignment vertical="center"/>
      <protection hidden="1"/>
    </xf>
    <xf numFmtId="164" fontId="1" fillId="0" borderId="0" xfId="6" applyNumberFormat="1" applyFont="1" applyAlignment="1" applyProtection="1">
      <alignment vertical="center"/>
      <protection hidden="1"/>
    </xf>
    <xf numFmtId="0" fontId="1" fillId="0" borderId="0" xfId="6" applyFont="1" applyBorder="1" applyAlignment="1" applyProtection="1">
      <alignment vertical="center"/>
      <protection hidden="1"/>
    </xf>
    <xf numFmtId="0" fontId="1" fillId="2" borderId="6" xfId="6" applyFont="1" applyFill="1" applyBorder="1" applyAlignment="1" applyProtection="1">
      <alignment vertical="center"/>
      <protection hidden="1"/>
    </xf>
    <xf numFmtId="0" fontId="1" fillId="3" borderId="21" xfId="6" applyFont="1" applyFill="1" applyBorder="1" applyAlignment="1" applyProtection="1">
      <alignment vertical="center"/>
      <protection locked="0"/>
    </xf>
    <xf numFmtId="0" fontId="1" fillId="2" borderId="2" xfId="6" applyFont="1" applyFill="1" applyBorder="1" applyAlignment="1" applyProtection="1">
      <alignment horizontal="left" vertical="center" indent="1"/>
      <protection hidden="1"/>
    </xf>
    <xf numFmtId="3" fontId="1" fillId="3" borderId="18" xfId="6" applyNumberFormat="1" applyFont="1" applyFill="1" applyBorder="1" applyAlignment="1" applyProtection="1">
      <alignment vertical="center"/>
      <protection locked="0"/>
    </xf>
    <xf numFmtId="3" fontId="1" fillId="3" borderId="19" xfId="6" applyNumberFormat="1" applyFont="1" applyFill="1" applyBorder="1" applyAlignment="1" applyProtection="1">
      <alignment vertical="center"/>
      <protection locked="0"/>
    </xf>
    <xf numFmtId="3" fontId="1" fillId="3" borderId="12" xfId="6" applyNumberFormat="1" applyFont="1" applyFill="1" applyBorder="1" applyAlignment="1" applyProtection="1">
      <alignment vertical="center"/>
      <protection locked="0"/>
    </xf>
    <xf numFmtId="0" fontId="1" fillId="2" borderId="22" xfId="6" applyFont="1" applyFill="1" applyBorder="1" applyAlignment="1" applyProtection="1">
      <alignment horizontal="left" vertical="center" indent="1"/>
      <protection hidden="1"/>
    </xf>
    <xf numFmtId="3" fontId="1" fillId="3" borderId="30" xfId="6" applyNumberFormat="1" applyFont="1" applyFill="1" applyBorder="1" applyAlignment="1" applyProtection="1">
      <alignment vertical="center"/>
      <protection locked="0"/>
    </xf>
    <xf numFmtId="3" fontId="1" fillId="3" borderId="25" xfId="6" applyNumberFormat="1" applyFont="1" applyFill="1" applyBorder="1" applyAlignment="1" applyProtection="1">
      <alignment vertical="center"/>
      <protection locked="0"/>
    </xf>
    <xf numFmtId="3" fontId="1" fillId="3" borderId="26" xfId="6" applyNumberFormat="1" applyFont="1" applyFill="1" applyBorder="1" applyAlignment="1" applyProtection="1">
      <alignment vertical="center"/>
      <protection locked="0"/>
    </xf>
    <xf numFmtId="0" fontId="1" fillId="2" borderId="4" xfId="6" applyFont="1" applyFill="1" applyBorder="1" applyAlignment="1" applyProtection="1">
      <alignment horizontal="left" vertical="center" indent="1"/>
      <protection hidden="1"/>
    </xf>
    <xf numFmtId="3" fontId="1" fillId="3" borderId="43" xfId="6" applyNumberFormat="1" applyFont="1" applyFill="1" applyBorder="1" applyAlignment="1" applyProtection="1">
      <alignment vertical="center"/>
      <protection locked="0"/>
    </xf>
    <xf numFmtId="3" fontId="1" fillId="3" borderId="13" xfId="6" applyNumberFormat="1" applyFont="1" applyFill="1" applyBorder="1" applyAlignment="1" applyProtection="1">
      <alignment vertical="center"/>
      <protection locked="0"/>
    </xf>
    <xf numFmtId="3" fontId="1" fillId="3" borderId="14" xfId="6" applyNumberFormat="1" applyFont="1" applyFill="1" applyBorder="1" applyAlignment="1" applyProtection="1">
      <alignment vertical="center"/>
      <protection locked="0"/>
    </xf>
    <xf numFmtId="3" fontId="1" fillId="3" borderId="15" xfId="6" applyNumberFormat="1" applyFont="1" applyFill="1" applyBorder="1" applyAlignment="1" applyProtection="1">
      <alignment vertical="center"/>
      <protection locked="0"/>
    </xf>
    <xf numFmtId="4" fontId="1" fillId="0" borderId="0" xfId="6" applyNumberFormat="1" applyFont="1" applyAlignment="1" applyProtection="1">
      <alignment vertical="center"/>
      <protection hidden="1"/>
    </xf>
    <xf numFmtId="3" fontId="1" fillId="3" borderId="12" xfId="6" applyNumberFormat="1" applyFont="1" applyFill="1" applyBorder="1" applyAlignment="1" applyProtection="1">
      <alignment horizontal="left" vertical="center" indent="1"/>
      <protection locked="0"/>
    </xf>
    <xf numFmtId="3" fontId="1" fillId="3" borderId="26" xfId="6" applyNumberFormat="1" applyFont="1" applyFill="1" applyBorder="1" applyAlignment="1" applyProtection="1">
      <alignment horizontal="left" vertical="center" indent="1"/>
      <protection locked="0"/>
    </xf>
    <xf numFmtId="3" fontId="1" fillId="3" borderId="32" xfId="6" applyNumberFormat="1" applyFont="1" applyFill="1" applyBorder="1" applyAlignment="1" applyProtection="1">
      <alignment horizontal="left" vertical="center" indent="1"/>
      <protection locked="0"/>
    </xf>
    <xf numFmtId="1" fontId="4" fillId="3" borderId="6" xfId="3" applyNumberFormat="1" applyFont="1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left" vertical="center" indent="1"/>
      <protection hidden="1"/>
    </xf>
    <xf numFmtId="0" fontId="0" fillId="3" borderId="6" xfId="0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6" xfId="6" applyFont="1" applyFill="1" applyBorder="1" applyAlignment="1" applyProtection="1">
      <alignment horizontal="center" vertical="center"/>
      <protection hidden="1"/>
    </xf>
    <xf numFmtId="3" fontId="1" fillId="3" borderId="41" xfId="6" applyNumberFormat="1" applyFont="1" applyFill="1" applyBorder="1" applyAlignment="1" applyProtection="1">
      <alignment horizontal="right" vertical="center"/>
      <protection locked="0"/>
    </xf>
    <xf numFmtId="3" fontId="1" fillId="3" borderId="46" xfId="6" applyNumberFormat="1" applyFont="1" applyFill="1" applyBorder="1" applyAlignment="1" applyProtection="1">
      <alignment horizontal="right" vertical="center"/>
      <protection locked="0"/>
    </xf>
    <xf numFmtId="3" fontId="2" fillId="2" borderId="25" xfId="0" applyNumberFormat="1" applyFont="1" applyFill="1" applyBorder="1" applyAlignment="1" applyProtection="1">
      <alignment vertical="center"/>
      <protection hidden="1"/>
    </xf>
    <xf numFmtId="3" fontId="2" fillId="2" borderId="26" xfId="0" applyNumberFormat="1" applyFont="1" applyFill="1" applyBorder="1" applyAlignment="1" applyProtection="1">
      <alignment vertical="center"/>
      <protection hidden="1"/>
    </xf>
    <xf numFmtId="0" fontId="1" fillId="3" borderId="23" xfId="6" applyFont="1" applyFill="1" applyBorder="1" applyAlignment="1" applyProtection="1">
      <alignment horizontal="left" vertical="center" indent="1"/>
      <protection locked="0"/>
    </xf>
    <xf numFmtId="0" fontId="1" fillId="3" borderId="21" xfId="6" applyFont="1" applyFill="1" applyBorder="1" applyAlignment="1" applyProtection="1">
      <alignment horizontal="left" vertical="center" indent="1"/>
      <protection locked="0"/>
    </xf>
    <xf numFmtId="0" fontId="9" fillId="0" borderId="0" xfId="3" applyFont="1" applyAlignment="1" applyProtection="1">
      <alignment horizontal="left" vertical="center" indent="1"/>
      <protection hidden="1"/>
    </xf>
    <xf numFmtId="0" fontId="4" fillId="2" borderId="7" xfId="3" applyFont="1" applyFill="1" applyBorder="1" applyAlignment="1" applyProtection="1">
      <alignment horizontal="left" vertical="center" indent="1"/>
      <protection hidden="1"/>
    </xf>
    <xf numFmtId="166" fontId="4" fillId="2" borderId="33" xfId="3" applyNumberFormat="1" applyFont="1" applyFill="1" applyBorder="1" applyAlignment="1" applyProtection="1">
      <alignment horizontal="left" vertical="center" indent="1"/>
      <protection hidden="1"/>
    </xf>
    <xf numFmtId="166" fontId="4" fillId="2" borderId="34" xfId="3" applyNumberFormat="1" applyFont="1" applyFill="1" applyBorder="1" applyAlignment="1" applyProtection="1">
      <alignment horizontal="left" vertical="center" indent="1"/>
      <protection hidden="1"/>
    </xf>
    <xf numFmtId="166" fontId="2" fillId="2" borderId="35" xfId="3" applyNumberFormat="1" applyFont="1" applyFill="1" applyBorder="1" applyAlignment="1" applyProtection="1">
      <alignment horizontal="left" vertical="center" indent="1"/>
      <protection hidden="1"/>
    </xf>
    <xf numFmtId="0" fontId="2" fillId="2" borderId="3" xfId="3" applyFont="1" applyFill="1" applyBorder="1" applyAlignment="1" applyProtection="1">
      <alignment horizontal="left" vertical="center" wrapText="1" indent="1"/>
      <protection hidden="1"/>
    </xf>
    <xf numFmtId="0" fontId="2" fillId="2" borderId="1" xfId="3" applyFont="1" applyFill="1" applyBorder="1" applyAlignment="1" applyProtection="1">
      <alignment horizontal="left" vertical="center" wrapText="1" indent="1"/>
      <protection hidden="1"/>
    </xf>
    <xf numFmtId="0" fontId="2" fillId="2" borderId="5" xfId="3" applyFont="1" applyFill="1" applyBorder="1" applyAlignment="1" applyProtection="1">
      <alignment horizontal="left" vertical="center" wrapText="1" indent="1"/>
      <protection hidden="1"/>
    </xf>
    <xf numFmtId="0" fontId="4" fillId="3" borderId="34" xfId="0" applyFont="1" applyFill="1" applyBorder="1" applyAlignment="1" applyProtection="1">
      <alignment horizontal="left" vertical="center" wrapText="1" indent="1"/>
      <protection locked="0"/>
    </xf>
    <xf numFmtId="49" fontId="1" fillId="3" borderId="1" xfId="3" applyNumberFormat="1" applyFont="1" applyFill="1" applyBorder="1" applyAlignment="1" applyProtection="1">
      <alignment horizontal="left" vertical="center" indent="1"/>
      <protection locked="0"/>
    </xf>
    <xf numFmtId="49" fontId="7" fillId="3" borderId="5" xfId="2" applyNumberFormat="1" applyFont="1" applyFill="1" applyBorder="1" applyAlignment="1" applyProtection="1">
      <alignment horizontal="left" vertical="center" indent="1"/>
      <protection locked="0"/>
    </xf>
    <xf numFmtId="0" fontId="4" fillId="2" borderId="48" xfId="6" applyFont="1" applyFill="1" applyBorder="1" applyAlignment="1" applyProtection="1">
      <alignment horizontal="left" vertical="center" indent="1"/>
      <protection hidden="1"/>
    </xf>
    <xf numFmtId="0" fontId="5" fillId="2" borderId="49" xfId="6" applyFont="1" applyFill="1" applyBorder="1" applyAlignment="1" applyProtection="1">
      <alignment horizontal="left" vertical="center" indent="1"/>
      <protection hidden="1"/>
    </xf>
    <xf numFmtId="0" fontId="5" fillId="2" borderId="2" xfId="6" applyFont="1" applyFill="1" applyBorder="1" applyAlignment="1" applyProtection="1">
      <alignment horizontal="left" vertical="center" indent="1"/>
      <protection hidden="1"/>
    </xf>
    <xf numFmtId="1" fontId="4" fillId="2" borderId="50" xfId="6" applyNumberFormat="1" applyFont="1" applyFill="1" applyBorder="1" applyAlignment="1" applyProtection="1">
      <alignment horizontal="left" vertical="center" indent="1"/>
      <protection hidden="1"/>
    </xf>
    <xf numFmtId="1" fontId="5" fillId="2" borderId="51" xfId="6" applyNumberFormat="1" applyFont="1" applyFill="1" applyBorder="1" applyAlignment="1" applyProtection="1">
      <alignment horizontal="left" vertical="center" indent="1"/>
      <protection hidden="1"/>
    </xf>
    <xf numFmtId="1" fontId="5" fillId="2" borderId="22" xfId="6" applyNumberFormat="1" applyFont="1" applyFill="1" applyBorder="1" applyAlignment="1" applyProtection="1">
      <alignment horizontal="left" vertical="center" indent="1"/>
      <protection hidden="1"/>
    </xf>
    <xf numFmtId="0" fontId="4" fillId="2" borderId="52" xfId="6" applyFont="1" applyFill="1" applyBorder="1" applyAlignment="1" applyProtection="1">
      <alignment horizontal="left" vertical="center" indent="1"/>
      <protection hidden="1"/>
    </xf>
    <xf numFmtId="0" fontId="1" fillId="2" borderId="53" xfId="6" applyFont="1" applyFill="1" applyBorder="1" applyAlignment="1" applyProtection="1">
      <alignment horizontal="center" vertical="center" wrapText="1"/>
      <protection hidden="1"/>
    </xf>
    <xf numFmtId="0" fontId="1" fillId="2" borderId="4" xfId="6" applyFont="1" applyFill="1" applyBorder="1" applyAlignment="1" applyProtection="1">
      <alignment horizontal="center" vertical="center" wrapText="1"/>
      <protection hidden="1"/>
    </xf>
    <xf numFmtId="0" fontId="15" fillId="2" borderId="49" xfId="6" applyFont="1" applyFill="1" applyBorder="1" applyAlignment="1" applyProtection="1">
      <alignment horizontal="left" vertical="center" indent="1"/>
      <protection hidden="1"/>
    </xf>
    <xf numFmtId="0" fontId="15" fillId="2" borderId="2" xfId="6" applyFont="1" applyFill="1" applyBorder="1" applyAlignment="1" applyProtection="1">
      <alignment horizontal="left" vertical="center" indent="1"/>
      <protection hidden="1"/>
    </xf>
    <xf numFmtId="0" fontId="0" fillId="2" borderId="20" xfId="0" applyFill="1" applyBorder="1" applyAlignment="1" applyProtection="1">
      <alignment horizontal="left" vertical="center" indent="1"/>
      <protection hidden="1"/>
    </xf>
    <xf numFmtId="0" fontId="1" fillId="3" borderId="22" xfId="4" applyFont="1" applyFill="1" applyBorder="1" applyAlignment="1" applyProtection="1">
      <alignment horizontal="left" vertical="center" indent="1"/>
      <protection locked="0"/>
    </xf>
    <xf numFmtId="0" fontId="2" fillId="3" borderId="55" xfId="4" applyFont="1" applyFill="1" applyBorder="1" applyAlignment="1" applyProtection="1">
      <alignment horizontal="left" vertical="center" indent="1"/>
      <protection locked="0"/>
    </xf>
    <xf numFmtId="0" fontId="2" fillId="2" borderId="57" xfId="4" applyFont="1" applyFill="1" applyBorder="1" applyAlignment="1" applyProtection="1">
      <alignment horizontal="left" vertical="center" indent="1"/>
      <protection hidden="1"/>
    </xf>
    <xf numFmtId="0" fontId="1" fillId="3" borderId="21" xfId="6" applyFont="1" applyFill="1" applyBorder="1" applyAlignment="1" applyProtection="1">
      <alignment vertical="center"/>
      <protection locked="0"/>
    </xf>
    <xf numFmtId="0" fontId="1" fillId="3" borderId="23" xfId="6" applyFont="1" applyFill="1" applyBorder="1" applyAlignment="1" applyProtection="1">
      <alignment vertical="center"/>
      <protection locked="0"/>
    </xf>
    <xf numFmtId="3" fontId="1" fillId="3" borderId="15" xfId="6" applyNumberFormat="1" applyFont="1" applyFill="1" applyBorder="1" applyAlignment="1" applyProtection="1">
      <alignment horizontal="left" vertical="center" indent="1"/>
      <protection locked="0"/>
    </xf>
    <xf numFmtId="0" fontId="2" fillId="0" borderId="0" xfId="3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166" fontId="4" fillId="2" borderId="23" xfId="0" applyNumberFormat="1" applyFont="1" applyFill="1" applyBorder="1" applyAlignment="1" applyProtection="1">
      <alignment horizontal="left" vertical="top" indent="1"/>
      <protection hidden="1"/>
    </xf>
    <xf numFmtId="0" fontId="0" fillId="2" borderId="21" xfId="0" applyFill="1" applyBorder="1" applyAlignment="1">
      <alignment horizontal="left" vertical="top" indent="1"/>
    </xf>
    <xf numFmtId="0" fontId="0" fillId="2" borderId="33" xfId="0" applyFill="1" applyBorder="1" applyAlignment="1">
      <alignment horizontal="left" vertical="top" indent="1"/>
    </xf>
    <xf numFmtId="1" fontId="2" fillId="3" borderId="23" xfId="0" applyNumberFormat="1" applyFont="1" applyFill="1" applyBorder="1" applyAlignment="1" applyProtection="1">
      <alignment horizontal="left" vertical="top" wrapText="1" indent="1"/>
      <protection locked="0"/>
    </xf>
    <xf numFmtId="0" fontId="0" fillId="3" borderId="21" xfId="0" applyFill="1" applyBorder="1" applyAlignment="1" applyProtection="1">
      <alignment horizontal="left" vertical="top" wrapText="1" indent="1"/>
      <protection locked="0"/>
    </xf>
    <xf numFmtId="0" fontId="0" fillId="3" borderId="33" xfId="0" applyFill="1" applyBorder="1" applyAlignment="1" applyProtection="1">
      <alignment horizontal="left" vertical="top" wrapText="1" indent="1"/>
      <protection locked="0"/>
    </xf>
    <xf numFmtId="3" fontId="1" fillId="2" borderId="42" xfId="6" applyNumberFormat="1" applyFont="1" applyFill="1" applyBorder="1" applyAlignment="1" applyProtection="1">
      <alignment horizontal="center" vertical="center" wrapText="1"/>
      <protection hidden="1"/>
    </xf>
    <xf numFmtId="3" fontId="1" fillId="2" borderId="36" xfId="6" applyNumberFormat="1" applyFont="1" applyFill="1" applyBorder="1" applyAlignment="1" applyProtection="1">
      <alignment horizontal="center" vertical="center" wrapText="1"/>
      <protection hidden="1"/>
    </xf>
    <xf numFmtId="3" fontId="1" fillId="2" borderId="37" xfId="6" applyNumberFormat="1" applyFont="1" applyFill="1" applyBorder="1" applyAlignment="1" applyProtection="1">
      <alignment horizontal="center" vertical="center" wrapText="1"/>
      <protection hidden="1"/>
    </xf>
    <xf numFmtId="3" fontId="1" fillId="2" borderId="44" xfId="6" applyNumberFormat="1" applyFont="1" applyFill="1" applyBorder="1" applyAlignment="1" applyProtection="1">
      <alignment horizontal="center" vertical="center" wrapText="1"/>
      <protection hidden="1"/>
    </xf>
    <xf numFmtId="3" fontId="1" fillId="2" borderId="40" xfId="6" applyNumberFormat="1" applyFont="1" applyFill="1" applyBorder="1" applyAlignment="1" applyProtection="1">
      <alignment horizontal="center" vertical="center" wrapText="1"/>
      <protection hidden="1"/>
    </xf>
    <xf numFmtId="3" fontId="1" fillId="2" borderId="7" xfId="6" applyNumberFormat="1" applyFont="1" applyFill="1" applyBorder="1" applyAlignment="1" applyProtection="1">
      <alignment horizontal="left" vertical="center" indent="1"/>
      <protection hidden="1"/>
    </xf>
    <xf numFmtId="0" fontId="1" fillId="0" borderId="8" xfId="6" applyFont="1" applyBorder="1" applyAlignment="1" applyProtection="1">
      <alignment horizontal="left" vertical="center" indent="1"/>
      <protection hidden="1"/>
    </xf>
    <xf numFmtId="49" fontId="5" fillId="2" borderId="7" xfId="6" applyNumberFormat="1" applyFont="1" applyFill="1" applyBorder="1" applyAlignment="1" applyProtection="1">
      <alignment horizontal="left" vertical="center" indent="1"/>
      <protection hidden="1"/>
    </xf>
    <xf numFmtId="3" fontId="1" fillId="3" borderId="45" xfId="6" applyNumberFormat="1" applyFont="1" applyFill="1" applyBorder="1" applyAlignment="1" applyProtection="1">
      <alignment horizontal="center" vertical="center"/>
      <protection locked="0"/>
    </xf>
    <xf numFmtId="3" fontId="1" fillId="3" borderId="46" xfId="6" applyNumberFormat="1" applyFont="1" applyFill="1" applyBorder="1" applyAlignment="1" applyProtection="1">
      <alignment horizontal="center" vertical="center"/>
      <protection locked="0"/>
    </xf>
    <xf numFmtId="3" fontId="1" fillId="3" borderId="47" xfId="6" applyNumberFormat="1" applyFont="1" applyFill="1" applyBorder="1" applyAlignment="1" applyProtection="1">
      <alignment horizontal="center" vertical="center"/>
      <protection locked="0"/>
    </xf>
    <xf numFmtId="0" fontId="2" fillId="2" borderId="23" xfId="5" applyFont="1" applyFill="1" applyBorder="1" applyAlignment="1" applyProtection="1">
      <alignment horizontal="left" vertical="center" wrapText="1" indent="1"/>
      <protection hidden="1"/>
    </xf>
    <xf numFmtId="0" fontId="2" fillId="2" borderId="33" xfId="5" applyFont="1" applyFill="1" applyBorder="1" applyAlignment="1" applyProtection="1">
      <alignment horizontal="left" vertical="center" wrapText="1" indent="1"/>
      <protection hidden="1"/>
    </xf>
    <xf numFmtId="0" fontId="1" fillId="2" borderId="54" xfId="5" applyFont="1" applyFill="1" applyBorder="1" applyAlignment="1" applyProtection="1">
      <alignment horizontal="left" vertical="center" wrapText="1" indent="1"/>
      <protection hidden="1"/>
    </xf>
    <xf numFmtId="0" fontId="2" fillId="2" borderId="56" xfId="5" applyFont="1" applyFill="1" applyBorder="1" applyAlignment="1" applyProtection="1">
      <alignment horizontal="left" vertical="center" wrapText="1" indent="1"/>
      <protection hidden="1"/>
    </xf>
  </cellXfs>
  <cellStyles count="7">
    <cellStyle name="Euro" xfId="1"/>
    <cellStyle name="Hyperlink" xfId="2" builtinId="8"/>
    <cellStyle name="Standard" xfId="0" builtinId="0"/>
    <cellStyle name="Standard 2" xfId="6"/>
    <cellStyle name="Standard_Gas2007Jahr_PnSp" xfId="3"/>
    <cellStyle name="Standard_TestGas2007Jahr_Net" xfId="4"/>
    <cellStyle name="Standard_TestGas2008Mon" xfId="5"/>
  </cellStyles>
  <dxfs count="11">
    <dxf>
      <fill>
        <patternFill>
          <bgColor indexed="54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indexed="54"/>
        </patternFill>
      </fill>
    </dxf>
    <dxf>
      <fill>
        <patternFill>
          <bgColor rgb="FFFF5050"/>
        </patternFill>
      </fill>
    </dxf>
    <dxf>
      <fill>
        <patternFill>
          <bgColor indexed="54"/>
        </patternFill>
      </fill>
    </dxf>
    <dxf>
      <fill>
        <patternFill>
          <bgColor rgb="FFFF505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  <dxf>
      <fill>
        <patternFill>
          <bgColor indexed="2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93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</xdr:rowOff>
    </xdr:from>
    <xdr:to>
      <xdr:col>0</xdr:col>
      <xdr:colOff>933450</xdr:colOff>
      <xdr:row>0</xdr:row>
      <xdr:rowOff>495300</xdr:rowOff>
    </xdr:to>
    <xdr:pic>
      <xdr:nvPicPr>
        <xdr:cNvPr id="115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19050</xdr:rowOff>
    </xdr:from>
    <xdr:to>
      <xdr:col>0</xdr:col>
      <xdr:colOff>933450</xdr:colOff>
      <xdr:row>0</xdr:row>
      <xdr:rowOff>495300</xdr:rowOff>
    </xdr:to>
    <xdr:pic>
      <xdr:nvPicPr>
        <xdr:cNvPr id="115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LOS\Mesap\XLS_GAS\RAG_Diskussion\Neue_Daten\RagMon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"/>
      <sheetName val="MMPnSp"/>
      <sheetName val="MMPnSp2"/>
      <sheetName val="MMPn"/>
      <sheetName val="MMSp"/>
      <sheetName val="MMSp2"/>
      <sheetName val="PnSp"/>
    </sheetNames>
    <sheetDataSet>
      <sheetData sheetId="0">
        <row r="11">
          <cell r="B11">
            <v>2014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enerhebung@e-control.a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autoPageBreaks="0" fitToPage="1"/>
  </sheetPr>
  <dimension ref="A1:C55"/>
  <sheetViews>
    <sheetView showGridLines="0" showZeros="0" tabSelected="1" showOutlineSymbols="0" zoomScaleNormal="100" workbookViewId="0"/>
  </sheetViews>
  <sheetFormatPr baseColWidth="10" defaultRowHeight="12.75" x14ac:dyDescent="0.2"/>
  <cols>
    <col min="1" max="1" width="25.7109375" style="14" customWidth="1"/>
    <col min="2" max="2" width="54.28515625" style="14" customWidth="1"/>
    <col min="3" max="3" width="10.7109375" style="14" customWidth="1"/>
    <col min="4" max="16384" width="11.42578125" style="3"/>
  </cols>
  <sheetData>
    <row r="1" spans="1:3" ht="39.950000000000003" customHeight="1" x14ac:dyDescent="0.2">
      <c r="B1" s="1"/>
    </row>
    <row r="2" spans="1:3" x14ac:dyDescent="0.2">
      <c r="A2" s="102" t="s">
        <v>0</v>
      </c>
    </row>
    <row r="4" spans="1:3" x14ac:dyDescent="0.2">
      <c r="A4" s="131"/>
      <c r="B4" s="131"/>
      <c r="C4" s="131"/>
    </row>
    <row r="5" spans="1:3" ht="12.75" customHeight="1" x14ac:dyDescent="0.2">
      <c r="A5" s="15" t="s">
        <v>11</v>
      </c>
      <c r="B5" s="17" t="s">
        <v>64</v>
      </c>
      <c r="C5" s="3"/>
    </row>
    <row r="6" spans="1:3" x14ac:dyDescent="0.2">
      <c r="A6" s="16" t="s">
        <v>12</v>
      </c>
      <c r="B6" s="2" t="s">
        <v>8</v>
      </c>
      <c r="C6" s="3"/>
    </row>
    <row r="7" spans="1:3" x14ac:dyDescent="0.2">
      <c r="A7" s="16" t="s">
        <v>13</v>
      </c>
      <c r="B7" s="17" t="s">
        <v>74</v>
      </c>
      <c r="C7" s="3"/>
    </row>
    <row r="8" spans="1:3" s="7" customFormat="1" x14ac:dyDescent="0.2"/>
    <row r="9" spans="1:3" s="7" customFormat="1" x14ac:dyDescent="0.2"/>
    <row r="10" spans="1:3" s="7" customFormat="1" ht="15.75" x14ac:dyDescent="0.2">
      <c r="A10" s="103" t="s">
        <v>91</v>
      </c>
      <c r="B10" s="18"/>
      <c r="C10" s="3"/>
    </row>
    <row r="11" spans="1:3" ht="15.75" x14ac:dyDescent="0.2">
      <c r="A11" s="104" t="s">
        <v>14</v>
      </c>
      <c r="B11" s="90">
        <v>2016</v>
      </c>
      <c r="C11" s="14" t="str">
        <f>IF(B11="","Pflichtfeld!","")</f>
        <v/>
      </c>
    </row>
    <row r="12" spans="1:3" ht="15.75" x14ac:dyDescent="0.2">
      <c r="A12" s="105" t="s">
        <v>15</v>
      </c>
      <c r="B12" s="110"/>
      <c r="C12" s="19" t="str">
        <f>IF(B12="","Pflichtfeld!","")</f>
        <v>Pflichtfeld!</v>
      </c>
    </row>
    <row r="13" spans="1:3" s="7" customFormat="1" ht="15" x14ac:dyDescent="0.2">
      <c r="A13" s="106" t="s">
        <v>20</v>
      </c>
      <c r="B13" s="20" t="str">
        <f>IFERROR(VLOOKUP(B12,PnSp!A9:B20,2),"")</f>
        <v/>
      </c>
      <c r="C13" s="19" t="str">
        <f>IF(AND($B$12&lt;&gt;"",B13=""),"Pflichtfeld!","")</f>
        <v/>
      </c>
    </row>
    <row r="14" spans="1:3" s="7" customFormat="1" x14ac:dyDescent="0.2">
      <c r="A14" s="107" t="s">
        <v>1</v>
      </c>
      <c r="B14" s="111"/>
      <c r="C14" s="19" t="str">
        <f>IF(AND($B$12&lt;&gt;"",B14=""),"Pflichtfeld!","")</f>
        <v/>
      </c>
    </row>
    <row r="15" spans="1:3" s="7" customFormat="1" x14ac:dyDescent="0.2">
      <c r="A15" s="108" t="s">
        <v>16</v>
      </c>
      <c r="B15" s="111"/>
      <c r="C15" s="19" t="str">
        <f>IF(AND($B$12&lt;&gt;"",B15=""),"Pflichtfeld!","")</f>
        <v/>
      </c>
    </row>
    <row r="16" spans="1:3" x14ac:dyDescent="0.2">
      <c r="A16" s="109" t="s">
        <v>17</v>
      </c>
      <c r="B16" s="112"/>
      <c r="C16" s="19" t="str">
        <f>IF(AND($B$12&lt;&gt;"",B16=""),"Pflichtfeld!","")</f>
        <v/>
      </c>
    </row>
    <row r="18" spans="1:3" ht="63.75" customHeight="1" x14ac:dyDescent="0.2">
      <c r="A18" s="132" t="s">
        <v>73</v>
      </c>
      <c r="B18" s="132"/>
    </row>
    <row r="20" spans="1:3" x14ac:dyDescent="0.2">
      <c r="A20" s="133" t="s">
        <v>51</v>
      </c>
      <c r="B20" s="136"/>
    </row>
    <row r="21" spans="1:3" x14ac:dyDescent="0.2">
      <c r="A21" s="134"/>
      <c r="B21" s="137"/>
    </row>
    <row r="22" spans="1:3" x14ac:dyDescent="0.2">
      <c r="A22" s="134"/>
      <c r="B22" s="137"/>
    </row>
    <row r="23" spans="1:3" x14ac:dyDescent="0.2">
      <c r="A23" s="134"/>
      <c r="B23" s="137"/>
      <c r="C23" s="3"/>
    </row>
    <row r="24" spans="1:3" x14ac:dyDescent="0.2">
      <c r="A24" s="135"/>
      <c r="B24" s="138"/>
      <c r="C24" s="3"/>
    </row>
    <row r="25" spans="1:3" x14ac:dyDescent="0.2">
      <c r="A25" s="3"/>
      <c r="B25" s="3"/>
      <c r="C25" s="3"/>
    </row>
    <row r="26" spans="1:3" x14ac:dyDescent="0.2">
      <c r="A26" s="3"/>
      <c r="B26" s="3"/>
      <c r="C26" s="3"/>
    </row>
    <row r="27" spans="1:3" x14ac:dyDescent="0.2">
      <c r="A27" s="3"/>
      <c r="B27" s="3"/>
      <c r="C27" s="3"/>
    </row>
    <row r="28" spans="1:3" x14ac:dyDescent="0.2">
      <c r="A28" s="3"/>
      <c r="B28" s="3"/>
      <c r="C28" s="3"/>
    </row>
    <row r="29" spans="1:3" x14ac:dyDescent="0.2">
      <c r="A29" s="3"/>
      <c r="B29" s="3"/>
      <c r="C29" s="3"/>
    </row>
    <row r="30" spans="1:3" x14ac:dyDescent="0.2">
      <c r="A30" s="3"/>
      <c r="B30" s="3"/>
      <c r="C30" s="3"/>
    </row>
    <row r="31" spans="1:3" x14ac:dyDescent="0.2">
      <c r="A31" s="3"/>
      <c r="B31" s="3"/>
      <c r="C31" s="3"/>
    </row>
    <row r="32" spans="1:3" x14ac:dyDescent="0.2">
      <c r="A32" s="3"/>
      <c r="B32" s="3"/>
      <c r="C32" s="3"/>
    </row>
    <row r="33" spans="1:3" x14ac:dyDescent="0.2">
      <c r="A33" s="3"/>
      <c r="B33" s="3"/>
      <c r="C33" s="3"/>
    </row>
    <row r="34" spans="1:3" x14ac:dyDescent="0.2">
      <c r="A34" s="3"/>
      <c r="B34" s="3"/>
      <c r="C34" s="3"/>
    </row>
    <row r="35" spans="1:3" x14ac:dyDescent="0.2">
      <c r="A35" s="3"/>
      <c r="B35" s="3"/>
      <c r="C35" s="3"/>
    </row>
    <row r="36" spans="1:3" x14ac:dyDescent="0.2">
      <c r="A36" s="3"/>
      <c r="B36" s="3"/>
      <c r="C36" s="3"/>
    </row>
    <row r="37" spans="1:3" x14ac:dyDescent="0.2">
      <c r="A37" s="3"/>
      <c r="B37" s="3"/>
      <c r="C37" s="3"/>
    </row>
    <row r="38" spans="1:3" x14ac:dyDescent="0.2">
      <c r="A38" s="3"/>
      <c r="B38" s="3"/>
      <c r="C38" s="3"/>
    </row>
    <row r="39" spans="1:3" x14ac:dyDescent="0.2">
      <c r="A39" s="3"/>
      <c r="B39" s="3"/>
      <c r="C39" s="3"/>
    </row>
    <row r="40" spans="1:3" x14ac:dyDescent="0.2">
      <c r="A40" s="3"/>
      <c r="B40" s="3"/>
      <c r="C40" s="3"/>
    </row>
    <row r="41" spans="1:3" x14ac:dyDescent="0.2">
      <c r="A41" s="3"/>
      <c r="B41" s="3"/>
      <c r="C41" s="3"/>
    </row>
    <row r="42" spans="1:3" x14ac:dyDescent="0.2">
      <c r="A42" s="3"/>
      <c r="B42" s="3"/>
      <c r="C42" s="3"/>
    </row>
    <row r="43" spans="1:3" x14ac:dyDescent="0.2">
      <c r="A43" s="3"/>
      <c r="B43" s="3"/>
      <c r="C43" s="3"/>
    </row>
    <row r="44" spans="1:3" x14ac:dyDescent="0.2">
      <c r="A44" s="3"/>
      <c r="B44" s="3"/>
      <c r="C44" s="3"/>
    </row>
    <row r="45" spans="1:3" x14ac:dyDescent="0.2">
      <c r="A45" s="3"/>
      <c r="B45" s="3"/>
      <c r="C45" s="3"/>
    </row>
    <row r="46" spans="1:3" x14ac:dyDescent="0.2">
      <c r="A46" s="3"/>
      <c r="B46" s="3"/>
      <c r="C46" s="3"/>
    </row>
    <row r="47" spans="1:3" x14ac:dyDescent="0.2">
      <c r="A47" s="3"/>
      <c r="B47" s="3"/>
      <c r="C47" s="3"/>
    </row>
    <row r="48" spans="1:3" x14ac:dyDescent="0.2">
      <c r="A48" s="3"/>
      <c r="B48" s="3"/>
      <c r="C48" s="3"/>
    </row>
    <row r="49" spans="1:3" x14ac:dyDescent="0.2">
      <c r="A49" s="3"/>
      <c r="B49" s="3"/>
      <c r="C49" s="3"/>
    </row>
    <row r="50" spans="1:3" x14ac:dyDescent="0.2">
      <c r="A50" s="3"/>
      <c r="B50" s="3"/>
      <c r="C50" s="3"/>
    </row>
    <row r="51" spans="1:3" x14ac:dyDescent="0.2">
      <c r="A51" s="3"/>
      <c r="B51" s="3"/>
      <c r="C51" s="3"/>
    </row>
    <row r="52" spans="1:3" x14ac:dyDescent="0.2">
      <c r="A52" s="3"/>
      <c r="B52" s="3"/>
      <c r="C52" s="3"/>
    </row>
    <row r="53" spans="1:3" x14ac:dyDescent="0.2">
      <c r="A53" s="3"/>
      <c r="B53" s="3"/>
      <c r="C53" s="3"/>
    </row>
    <row r="54" spans="1:3" x14ac:dyDescent="0.2">
      <c r="A54" s="3"/>
      <c r="B54" s="3"/>
      <c r="C54" s="3"/>
    </row>
    <row r="55" spans="1:3" x14ac:dyDescent="0.2">
      <c r="A55" s="3"/>
      <c r="B55" s="3"/>
      <c r="C55" s="3"/>
    </row>
  </sheetData>
  <sheetProtection password="CF0F" sheet="1" objects="1" scenarios="1" formatCells="0" formatColumns="0" formatRows="0"/>
  <mergeCells count="4">
    <mergeCell ref="A4:C4"/>
    <mergeCell ref="A18:B18"/>
    <mergeCell ref="A20:A24"/>
    <mergeCell ref="B20:B24"/>
  </mergeCells>
  <phoneticPr fontId="1" type="noConversion"/>
  <conditionalFormatting sqref="B14:B16">
    <cfRule type="expression" dxfId="10" priority="3" stopIfTrue="1">
      <formula>AND($B$12&lt;&gt;"",B14="")</formula>
    </cfRule>
  </conditionalFormatting>
  <conditionalFormatting sqref="B12">
    <cfRule type="expression" dxfId="9" priority="4" stopIfTrue="1">
      <formula>$B$12=""</formula>
    </cfRule>
  </conditionalFormatting>
  <conditionalFormatting sqref="B14">
    <cfRule type="expression" dxfId="8" priority="2" stopIfTrue="1">
      <formula>AND($B$12&lt;&gt;"",B14="")</formula>
    </cfRule>
  </conditionalFormatting>
  <conditionalFormatting sqref="B15:B16">
    <cfRule type="expression" dxfId="7" priority="1" stopIfTrue="1">
      <formula>AND($B$12&lt;&gt;"",B15="")</formula>
    </cfRule>
  </conditionalFormatting>
  <hyperlinks>
    <hyperlink ref="B6" r:id="rId1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73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kein Listeneintrag" error="Kein Listeneintrag!" promptTitle="Betreiber" prompt="Auswahlliste!_x000a_Änderungen der Liste im Blatt &quot;PnSp&quot; möglich!">
          <x14:formula1>
            <xm:f>PnSp!$A$10:$A$20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O71"/>
  <sheetViews>
    <sheetView showGridLines="0" showZeros="0" workbookViewId="0"/>
  </sheetViews>
  <sheetFormatPr baseColWidth="10" defaultColWidth="10.7109375" defaultRowHeight="12.75" x14ac:dyDescent="0.2"/>
  <cols>
    <col min="1" max="2" width="20.7109375" style="28" customWidth="1"/>
    <col min="3" max="14" width="10.7109375" style="68" customWidth="1"/>
    <col min="15" max="16384" width="10.7109375" style="28"/>
  </cols>
  <sheetData>
    <row r="1" spans="1:15" s="30" customFormat="1" ht="39.950000000000003" customHeight="1" x14ac:dyDescent="0.2">
      <c r="A1" s="27"/>
      <c r="B1" s="28"/>
      <c r="C1" s="27"/>
      <c r="D1" s="29"/>
    </row>
    <row r="2" spans="1:15" s="30" customFormat="1" x14ac:dyDescent="0.2">
      <c r="A2" s="31" t="s">
        <v>0</v>
      </c>
      <c r="B2" s="27"/>
      <c r="C2" s="27"/>
      <c r="D2" s="27"/>
    </row>
    <row r="3" spans="1:15" s="30" customFormat="1" ht="12.75" customHeight="1" x14ac:dyDescent="0.2">
      <c r="A3" s="27"/>
      <c r="B3" s="27"/>
      <c r="C3" s="27"/>
      <c r="D3" s="27"/>
    </row>
    <row r="4" spans="1:15" s="30" customFormat="1" ht="15.75" x14ac:dyDescent="0.2">
      <c r="A4" s="113" t="str">
        <f>U!A10&amp;" "&amp;Kalenderjahr</f>
        <v>Monatserhebung Betreiber von Produktions- und Speicheranlagen 2016</v>
      </c>
      <c r="B4" s="114"/>
      <c r="C4" s="114"/>
      <c r="D4" s="114"/>
      <c r="E4" s="114"/>
      <c r="F4" s="114"/>
      <c r="G4" s="115"/>
    </row>
    <row r="5" spans="1:15" s="30" customFormat="1" ht="15.75" x14ac:dyDescent="0.2">
      <c r="A5" s="116">
        <f>Unternehmen</f>
        <v>0</v>
      </c>
      <c r="B5" s="117"/>
      <c r="C5" s="117"/>
      <c r="D5" s="117"/>
      <c r="E5" s="117"/>
      <c r="F5" s="117"/>
      <c r="G5" s="118"/>
    </row>
    <row r="6" spans="1:15" s="30" customFormat="1" ht="15.75" x14ac:dyDescent="0.2">
      <c r="A6" s="119" t="s">
        <v>65</v>
      </c>
      <c r="B6" s="120"/>
      <c r="C6" s="120"/>
      <c r="D6" s="120"/>
      <c r="E6" s="120"/>
      <c r="F6" s="120"/>
      <c r="G6" s="121"/>
    </row>
    <row r="7" spans="1:15" s="30" customFormat="1" x14ac:dyDescent="0.2">
      <c r="A7" s="33"/>
      <c r="B7" s="31"/>
      <c r="C7" s="32"/>
      <c r="D7" s="27"/>
    </row>
    <row r="8" spans="1:15" s="30" customFormat="1" x14ac:dyDescent="0.2">
      <c r="A8" s="33"/>
      <c r="B8" s="31"/>
      <c r="C8" s="32"/>
      <c r="D8" s="34"/>
      <c r="E8" s="34"/>
      <c r="F8" s="34"/>
      <c r="G8" s="34"/>
      <c r="H8" s="34"/>
      <c r="I8" s="34"/>
      <c r="J8" s="34"/>
      <c r="K8" s="34"/>
    </row>
    <row r="9" spans="1:15" x14ac:dyDescent="0.2">
      <c r="A9" s="94" t="s">
        <v>72</v>
      </c>
      <c r="B9" s="124"/>
      <c r="C9" s="124"/>
      <c r="D9" s="91"/>
      <c r="E9" s="92"/>
      <c r="F9" s="93" t="str">
        <f>IF(OR(E9="Leermeldung",B11&lt;&gt;"",B19&lt;&gt;"",SUM($D$11:$O$26)&gt;0),"","Pflichtfeld!")</f>
        <v>Pflichtfeld!</v>
      </c>
      <c r="G9" s="28"/>
      <c r="H9" s="28"/>
      <c r="I9" s="28"/>
      <c r="J9" s="28"/>
      <c r="K9" s="28"/>
      <c r="L9" s="28"/>
      <c r="M9" s="28"/>
      <c r="N9" s="28"/>
    </row>
    <row r="10" spans="1:15" x14ac:dyDescent="0.2">
      <c r="A10" s="35" t="s">
        <v>4</v>
      </c>
      <c r="B10" s="36"/>
      <c r="C10" s="37" t="s">
        <v>2</v>
      </c>
      <c r="D10" s="38">
        <f>DATE(Kalenderjahr,1,1)</f>
        <v>42370</v>
      </c>
      <c r="E10" s="39">
        <f>DATE(Kalenderjahr,2,1)</f>
        <v>42401</v>
      </c>
      <c r="F10" s="39">
        <f>DATE(Kalenderjahr,3,1)</f>
        <v>42430</v>
      </c>
      <c r="G10" s="39">
        <f>DATE(Kalenderjahr,4,1)</f>
        <v>42461</v>
      </c>
      <c r="H10" s="39">
        <f>DATE(Kalenderjahr,5,1)</f>
        <v>42491</v>
      </c>
      <c r="I10" s="39">
        <f>DATE(Kalenderjahr,6,1)</f>
        <v>42522</v>
      </c>
      <c r="J10" s="39">
        <f>DATE(Kalenderjahr,7,1)</f>
        <v>42552</v>
      </c>
      <c r="K10" s="39">
        <f>DATE(Kalenderjahr,8,1)</f>
        <v>42583</v>
      </c>
      <c r="L10" s="39">
        <f>DATE(Kalenderjahr,9,1)</f>
        <v>42614</v>
      </c>
      <c r="M10" s="39">
        <f>DATE(Kalenderjahr,10,1)</f>
        <v>42644</v>
      </c>
      <c r="N10" s="39">
        <f>DATE(Kalenderjahr,11,1)</f>
        <v>42675</v>
      </c>
      <c r="O10" s="40">
        <f>DATE(Kalenderjahr,12,1)</f>
        <v>42705</v>
      </c>
    </row>
    <row r="11" spans="1:15" ht="12.75" customHeight="1" x14ac:dyDescent="0.2">
      <c r="A11" s="139" t="s">
        <v>60</v>
      </c>
      <c r="B11" s="87"/>
      <c r="C11" s="41" t="s">
        <v>10</v>
      </c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</row>
    <row r="12" spans="1:15" ht="12.75" customHeight="1" x14ac:dyDescent="0.2">
      <c r="A12" s="140"/>
      <c r="B12" s="88"/>
      <c r="C12" s="49" t="s">
        <v>10</v>
      </c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</row>
    <row r="13" spans="1:15" ht="12.75" customHeight="1" x14ac:dyDescent="0.2">
      <c r="A13" s="140"/>
      <c r="B13" s="88"/>
      <c r="C13" s="49" t="s">
        <v>10</v>
      </c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</row>
    <row r="14" spans="1:15" ht="12.75" customHeight="1" x14ac:dyDescent="0.2">
      <c r="A14" s="140"/>
      <c r="B14" s="88"/>
      <c r="C14" s="49" t="s">
        <v>10</v>
      </c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2"/>
    </row>
    <row r="15" spans="1:15" ht="12.75" customHeight="1" x14ac:dyDescent="0.2">
      <c r="A15" s="140"/>
      <c r="B15" s="88"/>
      <c r="C15" s="49" t="s">
        <v>10</v>
      </c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1:15" ht="12.75" customHeight="1" x14ac:dyDescent="0.2">
      <c r="A16" s="140"/>
      <c r="B16" s="88"/>
      <c r="C16" s="49" t="s">
        <v>10</v>
      </c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2"/>
    </row>
    <row r="17" spans="1:15" ht="12.75" customHeight="1" x14ac:dyDescent="0.2">
      <c r="A17" s="140"/>
      <c r="B17" s="88"/>
      <c r="C17" s="49" t="s">
        <v>10</v>
      </c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</row>
    <row r="18" spans="1:15" ht="12.75" customHeight="1" x14ac:dyDescent="0.2">
      <c r="A18" s="141"/>
      <c r="B18" s="88"/>
      <c r="C18" s="53" t="s">
        <v>10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</row>
    <row r="19" spans="1:15" ht="12.75" customHeight="1" x14ac:dyDescent="0.2">
      <c r="A19" s="142" t="s">
        <v>61</v>
      </c>
      <c r="B19" s="89"/>
      <c r="C19" s="57" t="s">
        <v>10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</row>
    <row r="20" spans="1:15" x14ac:dyDescent="0.2">
      <c r="A20" s="140"/>
      <c r="B20" s="88"/>
      <c r="C20" s="49" t="s">
        <v>10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</row>
    <row r="21" spans="1:15" x14ac:dyDescent="0.2">
      <c r="A21" s="140"/>
      <c r="B21" s="88"/>
      <c r="C21" s="49" t="s">
        <v>10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3"/>
    </row>
    <row r="22" spans="1:15" x14ac:dyDescent="0.2">
      <c r="A22" s="140"/>
      <c r="B22" s="88"/>
      <c r="C22" s="49" t="s">
        <v>10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3"/>
    </row>
    <row r="23" spans="1:15" x14ac:dyDescent="0.2">
      <c r="A23" s="140"/>
      <c r="B23" s="88"/>
      <c r="C23" s="49" t="s">
        <v>10</v>
      </c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1:15" x14ac:dyDescent="0.2">
      <c r="A24" s="140"/>
      <c r="B24" s="88"/>
      <c r="C24" s="49" t="s">
        <v>10</v>
      </c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3"/>
    </row>
    <row r="25" spans="1:15" x14ac:dyDescent="0.2">
      <c r="A25" s="140"/>
      <c r="B25" s="88"/>
      <c r="C25" s="49" t="s">
        <v>10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</row>
    <row r="26" spans="1:15" x14ac:dyDescent="0.2">
      <c r="A26" s="143"/>
      <c r="B26" s="130"/>
      <c r="C26" s="45" t="s">
        <v>10</v>
      </c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</row>
    <row r="28" spans="1:15" x14ac:dyDescent="0.2">
      <c r="A28" s="67" t="s">
        <v>3</v>
      </c>
      <c r="B28" s="67"/>
      <c r="O28" s="69"/>
    </row>
    <row r="29" spans="1:15" x14ac:dyDescent="0.2">
      <c r="B29" s="70"/>
      <c r="O29" s="69"/>
    </row>
    <row r="30" spans="1:15" x14ac:dyDescent="0.2">
      <c r="A30" s="70" t="s">
        <v>62</v>
      </c>
      <c r="B30" s="68"/>
      <c r="N30" s="69"/>
    </row>
    <row r="31" spans="1:15" x14ac:dyDescent="0.2">
      <c r="A31" s="33" t="s">
        <v>63</v>
      </c>
      <c r="N31" s="69"/>
    </row>
    <row r="32" spans="1:15" x14ac:dyDescent="0.2">
      <c r="B32" s="68"/>
      <c r="N32" s="69"/>
    </row>
    <row r="33" spans="1:14" x14ac:dyDescent="0.2">
      <c r="N33" s="69"/>
    </row>
    <row r="34" spans="1:14" x14ac:dyDescent="0.2">
      <c r="N34" s="69"/>
    </row>
    <row r="35" spans="1:14" ht="12.75" customHeight="1" x14ac:dyDescent="0.2">
      <c r="A35" s="71" t="s">
        <v>68</v>
      </c>
      <c r="B35" s="100" t="s">
        <v>28</v>
      </c>
      <c r="C35" s="28" t="s">
        <v>38</v>
      </c>
      <c r="D35" s="28"/>
      <c r="E35" s="28"/>
      <c r="F35" s="28"/>
      <c r="N35" s="28"/>
    </row>
    <row r="36" spans="1:14" x14ac:dyDescent="0.2">
      <c r="B36" s="101" t="s">
        <v>29</v>
      </c>
      <c r="C36" s="28"/>
      <c r="D36" s="28"/>
      <c r="E36" s="28"/>
      <c r="F36" s="28"/>
      <c r="N36" s="28"/>
    </row>
    <row r="37" spans="1:14" x14ac:dyDescent="0.2">
      <c r="B37" s="101" t="s">
        <v>26</v>
      </c>
      <c r="C37" s="28"/>
      <c r="D37" s="28"/>
      <c r="E37" s="28"/>
      <c r="F37" s="28"/>
      <c r="N37" s="28"/>
    </row>
    <row r="38" spans="1:14" x14ac:dyDescent="0.2">
      <c r="B38" s="101" t="s">
        <v>79</v>
      </c>
      <c r="C38" s="28"/>
      <c r="D38" s="28"/>
      <c r="E38" s="28"/>
      <c r="F38" s="28"/>
      <c r="N38" s="28"/>
    </row>
    <row r="39" spans="1:14" x14ac:dyDescent="0.2">
      <c r="B39" s="101" t="s">
        <v>81</v>
      </c>
      <c r="C39" s="28"/>
      <c r="D39" s="28"/>
      <c r="E39" s="28"/>
      <c r="F39" s="28"/>
      <c r="N39" s="28"/>
    </row>
    <row r="40" spans="1:14" x14ac:dyDescent="0.2">
      <c r="B40" s="101" t="s">
        <v>80</v>
      </c>
      <c r="C40" s="28"/>
      <c r="D40" s="28"/>
      <c r="E40" s="28"/>
      <c r="F40" s="28"/>
      <c r="N40" s="28"/>
    </row>
    <row r="41" spans="1:14" x14ac:dyDescent="0.2">
      <c r="B41" s="101" t="s">
        <v>24</v>
      </c>
      <c r="C41" s="28"/>
      <c r="D41" s="28"/>
      <c r="E41" s="28"/>
      <c r="F41" s="28"/>
      <c r="N41" s="28"/>
    </row>
    <row r="42" spans="1:14" s="68" customFormat="1" x14ac:dyDescent="0.2">
      <c r="B42" s="101" t="s">
        <v>37</v>
      </c>
      <c r="C42" s="28"/>
      <c r="N42" s="28"/>
    </row>
    <row r="43" spans="1:14" s="68" customFormat="1" x14ac:dyDescent="0.2">
      <c r="B43" s="101" t="s">
        <v>46</v>
      </c>
      <c r="C43" s="28"/>
      <c r="N43" s="28"/>
    </row>
    <row r="44" spans="1:14" s="68" customFormat="1" x14ac:dyDescent="0.2">
      <c r="B44" s="101" t="s">
        <v>47</v>
      </c>
      <c r="C44" s="28"/>
      <c r="N44" s="28"/>
    </row>
    <row r="45" spans="1:14" s="68" customFormat="1" x14ac:dyDescent="0.2">
      <c r="B45" s="101" t="s">
        <v>27</v>
      </c>
      <c r="C45" s="28"/>
      <c r="N45" s="28"/>
    </row>
    <row r="46" spans="1:14" s="68" customFormat="1" x14ac:dyDescent="0.2">
      <c r="B46" s="101" t="s">
        <v>34</v>
      </c>
      <c r="C46" s="28"/>
      <c r="N46" s="28"/>
    </row>
    <row r="47" spans="1:14" s="68" customFormat="1" x14ac:dyDescent="0.2">
      <c r="B47" s="101" t="s">
        <v>35</v>
      </c>
      <c r="C47" s="28"/>
      <c r="N47" s="28"/>
    </row>
    <row r="48" spans="1:14" s="68" customFormat="1" x14ac:dyDescent="0.2">
      <c r="B48" s="101" t="s">
        <v>33</v>
      </c>
      <c r="C48" s="28"/>
      <c r="N48" s="28"/>
    </row>
    <row r="49" spans="2:14" s="68" customFormat="1" x14ac:dyDescent="0.2">
      <c r="B49" s="101" t="s">
        <v>30</v>
      </c>
      <c r="C49" s="28"/>
      <c r="N49" s="28"/>
    </row>
    <row r="50" spans="2:14" s="68" customFormat="1" x14ac:dyDescent="0.2">
      <c r="B50" s="101" t="s">
        <v>31</v>
      </c>
      <c r="C50" s="28"/>
      <c r="N50" s="28"/>
    </row>
    <row r="51" spans="2:14" s="68" customFormat="1" x14ac:dyDescent="0.2">
      <c r="B51" s="101" t="s">
        <v>69</v>
      </c>
      <c r="C51" s="28"/>
      <c r="N51" s="28"/>
    </row>
    <row r="52" spans="2:14" s="68" customFormat="1" x14ac:dyDescent="0.2">
      <c r="B52" s="101" t="s">
        <v>36</v>
      </c>
      <c r="C52" s="28"/>
      <c r="N52" s="28"/>
    </row>
    <row r="53" spans="2:14" s="68" customFormat="1" x14ac:dyDescent="0.2">
      <c r="B53" s="101" t="s">
        <v>23</v>
      </c>
      <c r="C53" s="28"/>
      <c r="N53" s="28"/>
    </row>
    <row r="54" spans="2:14" s="68" customFormat="1" x14ac:dyDescent="0.2">
      <c r="B54" s="101" t="s">
        <v>25</v>
      </c>
      <c r="N54" s="28"/>
    </row>
    <row r="55" spans="2:14" s="68" customFormat="1" x14ac:dyDescent="0.2">
      <c r="B55" s="101" t="s">
        <v>32</v>
      </c>
      <c r="C55" s="28"/>
      <c r="N55" s="28"/>
    </row>
    <row r="56" spans="2:14" s="68" customFormat="1" x14ac:dyDescent="0.2">
      <c r="B56" s="101" t="s">
        <v>82</v>
      </c>
      <c r="N56" s="28"/>
    </row>
    <row r="57" spans="2:14" s="68" customFormat="1" x14ac:dyDescent="0.2">
      <c r="B57" s="101" t="s">
        <v>83</v>
      </c>
      <c r="C57" s="28"/>
      <c r="N57" s="28"/>
    </row>
    <row r="58" spans="2:14" x14ac:dyDescent="0.2">
      <c r="B58" s="101"/>
      <c r="C58" s="28" t="s">
        <v>44</v>
      </c>
      <c r="N58" s="28"/>
    </row>
    <row r="59" spans="2:14" x14ac:dyDescent="0.2">
      <c r="B59" s="101"/>
      <c r="N59" s="28"/>
    </row>
    <row r="60" spans="2:14" x14ac:dyDescent="0.2">
      <c r="B60" s="101"/>
      <c r="C60" s="28"/>
      <c r="N60" s="28"/>
    </row>
    <row r="61" spans="2:14" x14ac:dyDescent="0.2">
      <c r="B61" s="101"/>
      <c r="C61" s="28"/>
      <c r="N61" s="28"/>
    </row>
    <row r="62" spans="2:14" x14ac:dyDescent="0.2">
      <c r="B62" s="101"/>
      <c r="C62" s="28"/>
      <c r="N62" s="28"/>
    </row>
    <row r="63" spans="2:14" x14ac:dyDescent="0.2">
      <c r="B63" s="101"/>
      <c r="C63" s="28"/>
      <c r="N63" s="28"/>
    </row>
    <row r="64" spans="2:14" x14ac:dyDescent="0.2">
      <c r="B64" s="101"/>
      <c r="C64" s="28"/>
      <c r="N64" s="28"/>
    </row>
    <row r="65" spans="2:14" x14ac:dyDescent="0.2">
      <c r="B65" s="101"/>
      <c r="C65" s="28"/>
      <c r="N65" s="28"/>
    </row>
    <row r="66" spans="2:14" x14ac:dyDescent="0.2">
      <c r="B66" s="101"/>
      <c r="C66" s="28"/>
      <c r="N66" s="28"/>
    </row>
    <row r="67" spans="2:14" x14ac:dyDescent="0.2">
      <c r="B67" s="101"/>
      <c r="C67" s="28"/>
      <c r="N67" s="28"/>
    </row>
    <row r="68" spans="2:14" x14ac:dyDescent="0.2">
      <c r="B68" s="101"/>
      <c r="C68" s="28"/>
      <c r="N68" s="28"/>
    </row>
    <row r="69" spans="2:14" x14ac:dyDescent="0.2">
      <c r="B69" s="101"/>
      <c r="N69" s="28"/>
    </row>
    <row r="70" spans="2:14" x14ac:dyDescent="0.2">
      <c r="B70" s="101"/>
      <c r="N70" s="28"/>
    </row>
    <row r="71" spans="2:14" x14ac:dyDescent="0.2">
      <c r="B71" s="68"/>
      <c r="N71" s="28"/>
    </row>
  </sheetData>
  <sheetProtection password="CF0F" sheet="1" objects="1" scenarios="1" formatCells="0" formatColumns="0" formatRows="0"/>
  <sortState ref="B35:B58">
    <sortCondition ref="B35:B58"/>
  </sortState>
  <mergeCells count="2">
    <mergeCell ref="A11:A18"/>
    <mergeCell ref="A19:A26"/>
  </mergeCells>
  <conditionalFormatting sqref="B11:B26">
    <cfRule type="expression" dxfId="6" priority="14">
      <formula>AND($B11="",SUM($D11:$O11)&gt;0)</formula>
    </cfRule>
  </conditionalFormatting>
  <conditionalFormatting sqref="E9">
    <cfRule type="expression" dxfId="5" priority="15" stopIfTrue="1">
      <formula>AND(SUM($D$11:$O$26)=0,$E$9="",B11="",B19="")</formula>
    </cfRule>
  </conditionalFormatting>
  <dataValidations count="2">
    <dataValidation type="list" allowBlank="1" showInputMessage="1" showErrorMessage="1" sqref="E9">
      <formula1>"Leermeldung,  "</formula1>
    </dataValidation>
    <dataValidation type="list" allowBlank="1" showInputMessage="1" showErrorMessage="1" error="Nur Listeneinträge!" promptTitle="Übergabepunkte" prompt="Auswahlliste!_x000a_Änderungen der Liste siehe weiter unten" sqref="B11:B26">
      <formula1>$B$34:$B$70</formula1>
    </dataValidation>
  </dataValidations>
  <pageMargins left="0.78740157499999996" right="0.78740157499999996" top="0.984251969" bottom="0.984251969" header="0.4921259845" footer="0.4921259845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O46"/>
  <sheetViews>
    <sheetView showGridLines="0" showZeros="0" workbookViewId="0"/>
  </sheetViews>
  <sheetFormatPr baseColWidth="10" defaultColWidth="10.7109375" defaultRowHeight="12.75" x14ac:dyDescent="0.2"/>
  <cols>
    <col min="1" max="1" width="30.7109375" style="28" customWidth="1"/>
    <col min="2" max="2" width="40.7109375" style="28" customWidth="1"/>
    <col min="3" max="14" width="10.7109375" style="68" customWidth="1"/>
    <col min="15" max="16384" width="10.7109375" style="28"/>
  </cols>
  <sheetData>
    <row r="1" spans="1:15" s="30" customFormat="1" ht="39.950000000000003" customHeight="1" x14ac:dyDescent="0.2">
      <c r="A1" s="27" t="s">
        <v>84</v>
      </c>
      <c r="B1" s="28"/>
      <c r="C1" s="28"/>
      <c r="D1" s="28"/>
      <c r="E1" s="28"/>
      <c r="F1" s="28"/>
    </row>
    <row r="2" spans="1:15" s="30" customFormat="1" x14ac:dyDescent="0.2">
      <c r="A2" s="31" t="s">
        <v>0</v>
      </c>
      <c r="B2" s="27"/>
    </row>
    <row r="3" spans="1:15" s="30" customFormat="1" x14ac:dyDescent="0.2">
      <c r="A3" s="27"/>
      <c r="B3" s="27"/>
    </row>
    <row r="4" spans="1:15" s="30" customFormat="1" ht="15.75" customHeight="1" x14ac:dyDescent="0.2">
      <c r="A4" s="113" t="str">
        <f>U!A10&amp;" "&amp;Kalenderjahr</f>
        <v>Monatserhebung Betreiber von Produktions- und Speicheranlagen 2016</v>
      </c>
      <c r="B4" s="122"/>
      <c r="C4" s="123"/>
    </row>
    <row r="5" spans="1:15" s="30" customFormat="1" ht="15.75" x14ac:dyDescent="0.2">
      <c r="A5" s="116">
        <f>Unternehmen</f>
        <v>0</v>
      </c>
      <c r="B5" s="117"/>
      <c r="C5" s="118"/>
    </row>
    <row r="6" spans="1:15" s="30" customFormat="1" ht="15.75" x14ac:dyDescent="0.2">
      <c r="A6" s="119" t="s">
        <v>5</v>
      </c>
      <c r="B6" s="120"/>
      <c r="C6" s="121"/>
    </row>
    <row r="7" spans="1:15" s="30" customFormat="1" x14ac:dyDescent="0.2">
      <c r="A7" s="33"/>
      <c r="B7" s="31"/>
    </row>
    <row r="8" spans="1:15" s="30" customFormat="1" x14ac:dyDescent="0.2">
      <c r="A8" s="33"/>
      <c r="B8" s="31"/>
      <c r="D8" s="34"/>
      <c r="E8" s="34"/>
      <c r="F8" s="34"/>
      <c r="G8" s="34"/>
      <c r="H8" s="34"/>
      <c r="I8" s="34"/>
      <c r="J8" s="34"/>
    </row>
    <row r="9" spans="1:15" x14ac:dyDescent="0.2">
      <c r="A9" s="94" t="s">
        <v>71</v>
      </c>
      <c r="B9" s="91"/>
      <c r="C9" s="92"/>
      <c r="D9" s="93" t="str">
        <f>IF(OR(C9="Leermeldung",A11&lt;&gt;"",SUM($D$11:$O$27)&gt;0),"","Pflichtfeld!")</f>
        <v>Pflichtfeld!</v>
      </c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x14ac:dyDescent="0.2">
      <c r="A10" s="146" t="s">
        <v>55</v>
      </c>
      <c r="B10" s="145"/>
      <c r="C10" s="37" t="s">
        <v>2</v>
      </c>
      <c r="D10" s="38">
        <f>DATE(Kalenderjahr,1,1)</f>
        <v>42370</v>
      </c>
      <c r="E10" s="39">
        <f>DATE(Kalenderjahr,2,1)</f>
        <v>42401</v>
      </c>
      <c r="F10" s="39">
        <f>DATE(Kalenderjahr,3,1)</f>
        <v>42430</v>
      </c>
      <c r="G10" s="39">
        <f>DATE(Kalenderjahr,4,1)</f>
        <v>42461</v>
      </c>
      <c r="H10" s="39">
        <f>DATE(Kalenderjahr,5,1)</f>
        <v>42491</v>
      </c>
      <c r="I10" s="39">
        <f>DATE(Kalenderjahr,6,1)</f>
        <v>42522</v>
      </c>
      <c r="J10" s="39">
        <f>DATE(Kalenderjahr,7,1)</f>
        <v>42552</v>
      </c>
      <c r="K10" s="39">
        <f>DATE(Kalenderjahr,8,1)</f>
        <v>42583</v>
      </c>
      <c r="L10" s="39">
        <f>DATE(Kalenderjahr,9,1)</f>
        <v>42614</v>
      </c>
      <c r="M10" s="39">
        <f>DATE(Kalenderjahr,10,1)</f>
        <v>42644</v>
      </c>
      <c r="N10" s="39">
        <f>DATE(Kalenderjahr,11,1)</f>
        <v>42675</v>
      </c>
      <c r="O10" s="40">
        <f>DATE(Kalenderjahr,12,1)</f>
        <v>42705</v>
      </c>
    </row>
    <row r="11" spans="1:15" x14ac:dyDescent="0.2">
      <c r="A11" s="147"/>
      <c r="B11" s="73" t="s">
        <v>5</v>
      </c>
      <c r="C11" s="41" t="s">
        <v>10</v>
      </c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</row>
    <row r="12" spans="1:15" x14ac:dyDescent="0.2">
      <c r="A12" s="148"/>
      <c r="B12" s="81" t="s">
        <v>18</v>
      </c>
      <c r="C12" s="45" t="s">
        <v>10</v>
      </c>
      <c r="D12" s="83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</row>
    <row r="13" spans="1:15" x14ac:dyDescent="0.2">
      <c r="A13" s="147"/>
      <c r="B13" s="73" t="s">
        <v>5</v>
      </c>
      <c r="C13" s="41" t="s">
        <v>10</v>
      </c>
      <c r="D13" s="74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6"/>
    </row>
    <row r="14" spans="1:15" x14ac:dyDescent="0.2">
      <c r="A14" s="148"/>
      <c r="B14" s="81" t="s">
        <v>18</v>
      </c>
      <c r="C14" s="45" t="s">
        <v>10</v>
      </c>
      <c r="D14" s="83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15" x14ac:dyDescent="0.2">
      <c r="A15" s="147"/>
      <c r="B15" s="73" t="s">
        <v>5</v>
      </c>
      <c r="C15" s="41" t="s">
        <v>10</v>
      </c>
      <c r="D15" s="74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</row>
    <row r="16" spans="1:15" x14ac:dyDescent="0.2">
      <c r="A16" s="148"/>
      <c r="B16" s="81" t="s">
        <v>18</v>
      </c>
      <c r="C16" s="45" t="s">
        <v>10</v>
      </c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5"/>
    </row>
    <row r="17" spans="1:15" x14ac:dyDescent="0.2">
      <c r="A17" s="147"/>
      <c r="B17" s="73" t="s">
        <v>5</v>
      </c>
      <c r="C17" s="41" t="s">
        <v>10</v>
      </c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</row>
    <row r="18" spans="1:15" x14ac:dyDescent="0.2">
      <c r="A18" s="148"/>
      <c r="B18" s="81" t="s">
        <v>18</v>
      </c>
      <c r="C18" s="45" t="s">
        <v>10</v>
      </c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5"/>
    </row>
    <row r="19" spans="1:15" x14ac:dyDescent="0.2">
      <c r="A19" s="147"/>
      <c r="B19" s="73" t="s">
        <v>5</v>
      </c>
      <c r="C19" s="41" t="s">
        <v>10</v>
      </c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6"/>
    </row>
    <row r="20" spans="1:15" x14ac:dyDescent="0.2">
      <c r="A20" s="148"/>
      <c r="B20" s="81" t="s">
        <v>18</v>
      </c>
      <c r="C20" s="45" t="s">
        <v>10</v>
      </c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5"/>
    </row>
    <row r="21" spans="1:15" x14ac:dyDescent="0.2">
      <c r="A21" s="147"/>
      <c r="B21" s="73" t="s">
        <v>5</v>
      </c>
      <c r="C21" s="41" t="s">
        <v>10</v>
      </c>
      <c r="D21" s="7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/>
    </row>
    <row r="22" spans="1:15" x14ac:dyDescent="0.2">
      <c r="A22" s="148"/>
      <c r="B22" s="81" t="s">
        <v>18</v>
      </c>
      <c r="C22" s="45" t="s">
        <v>10</v>
      </c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5"/>
    </row>
    <row r="23" spans="1:15" x14ac:dyDescent="0.2">
      <c r="A23" s="147"/>
      <c r="B23" s="73" t="s">
        <v>5</v>
      </c>
      <c r="C23" s="41" t="s">
        <v>10</v>
      </c>
      <c r="D23" s="74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6"/>
    </row>
    <row r="24" spans="1:15" x14ac:dyDescent="0.2">
      <c r="A24" s="148"/>
      <c r="B24" s="81" t="s">
        <v>18</v>
      </c>
      <c r="C24" s="45" t="s">
        <v>10</v>
      </c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5"/>
    </row>
    <row r="25" spans="1:15" x14ac:dyDescent="0.2">
      <c r="A25" s="147"/>
      <c r="B25" s="73" t="s">
        <v>5</v>
      </c>
      <c r="C25" s="41" t="s">
        <v>10</v>
      </c>
      <c r="D25" s="74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/>
    </row>
    <row r="26" spans="1:15" x14ac:dyDescent="0.2">
      <c r="A26" s="148"/>
      <c r="B26" s="81" t="s">
        <v>18</v>
      </c>
      <c r="C26" s="45" t="s">
        <v>10</v>
      </c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5"/>
    </row>
    <row r="27" spans="1:15" x14ac:dyDescent="0.2">
      <c r="A27" s="144" t="s">
        <v>18</v>
      </c>
      <c r="B27" s="145"/>
      <c r="C27" s="95" t="s">
        <v>10</v>
      </c>
      <c r="D27" s="64">
        <f t="shared" ref="D27:O27" si="0">SUM(D12,D14,D16,D18,D20,D22,D24,D26)</f>
        <v>0</v>
      </c>
      <c r="E27" s="65">
        <f t="shared" si="0"/>
        <v>0</v>
      </c>
      <c r="F27" s="65">
        <f t="shared" si="0"/>
        <v>0</v>
      </c>
      <c r="G27" s="65">
        <f t="shared" si="0"/>
        <v>0</v>
      </c>
      <c r="H27" s="65">
        <f t="shared" si="0"/>
        <v>0</v>
      </c>
      <c r="I27" s="65">
        <f t="shared" si="0"/>
        <v>0</v>
      </c>
      <c r="J27" s="65">
        <f t="shared" si="0"/>
        <v>0</v>
      </c>
      <c r="K27" s="65">
        <f t="shared" si="0"/>
        <v>0</v>
      </c>
      <c r="L27" s="65">
        <f t="shared" si="0"/>
        <v>0</v>
      </c>
      <c r="M27" s="65">
        <f t="shared" si="0"/>
        <v>0</v>
      </c>
      <c r="N27" s="65">
        <f t="shared" si="0"/>
        <v>0</v>
      </c>
      <c r="O27" s="66">
        <f t="shared" si="0"/>
        <v>0</v>
      </c>
    </row>
    <row r="28" spans="1:15" x14ac:dyDescent="0.2">
      <c r="A28" s="67"/>
      <c r="B28" s="67"/>
      <c r="O28" s="69"/>
    </row>
    <row r="29" spans="1:15" x14ac:dyDescent="0.2">
      <c r="B29" s="67"/>
      <c r="L29" s="28"/>
      <c r="O29" s="69"/>
    </row>
    <row r="30" spans="1:15" x14ac:dyDescent="0.2">
      <c r="A30" s="71" t="s">
        <v>55</v>
      </c>
      <c r="L30" s="28"/>
      <c r="O30" s="69"/>
    </row>
    <row r="31" spans="1:15" x14ac:dyDescent="0.2">
      <c r="L31" s="28"/>
    </row>
    <row r="32" spans="1:15" x14ac:dyDescent="0.2">
      <c r="A32" s="129" t="s">
        <v>86</v>
      </c>
      <c r="B32" s="28" t="s">
        <v>38</v>
      </c>
    </row>
    <row r="33" spans="1:13" x14ac:dyDescent="0.2">
      <c r="A33" s="128" t="s">
        <v>87</v>
      </c>
      <c r="L33" s="28"/>
      <c r="M33" s="28"/>
    </row>
    <row r="34" spans="1:13" x14ac:dyDescent="0.2">
      <c r="A34" s="128" t="s">
        <v>88</v>
      </c>
      <c r="I34" s="28"/>
      <c r="J34" s="28"/>
      <c r="K34" s="28"/>
      <c r="L34" s="28"/>
      <c r="M34" s="28"/>
    </row>
    <row r="35" spans="1:13" x14ac:dyDescent="0.2">
      <c r="A35" s="128" t="s">
        <v>89</v>
      </c>
      <c r="D35" s="28"/>
      <c r="E35" s="28"/>
      <c r="F35" s="28"/>
      <c r="G35" s="28"/>
      <c r="I35" s="28"/>
      <c r="J35" s="28"/>
      <c r="K35" s="28"/>
      <c r="L35" s="28"/>
      <c r="M35" s="28"/>
    </row>
    <row r="36" spans="1:13" x14ac:dyDescent="0.2">
      <c r="A36" s="128" t="s">
        <v>90</v>
      </c>
      <c r="K36" s="28"/>
      <c r="L36" s="28"/>
      <c r="M36" s="28"/>
    </row>
    <row r="37" spans="1:13" x14ac:dyDescent="0.2">
      <c r="A37" s="72"/>
      <c r="K37" s="28"/>
      <c r="L37" s="28"/>
      <c r="M37" s="28"/>
    </row>
    <row r="38" spans="1:13" x14ac:dyDescent="0.2">
      <c r="A38" s="72"/>
      <c r="B38" s="28" t="s">
        <v>44</v>
      </c>
      <c r="K38" s="28"/>
      <c r="L38" s="28"/>
      <c r="M38" s="28"/>
    </row>
    <row r="39" spans="1:13" x14ac:dyDescent="0.2">
      <c r="A39" s="72"/>
    </row>
    <row r="40" spans="1:13" x14ac:dyDescent="0.2">
      <c r="A40" s="72"/>
    </row>
    <row r="41" spans="1:13" x14ac:dyDescent="0.2">
      <c r="A41" s="72"/>
    </row>
    <row r="42" spans="1:13" x14ac:dyDescent="0.2">
      <c r="A42" s="72"/>
    </row>
    <row r="43" spans="1:13" x14ac:dyDescent="0.2">
      <c r="A43" s="72"/>
    </row>
    <row r="44" spans="1:13" x14ac:dyDescent="0.2">
      <c r="A44" s="72"/>
    </row>
    <row r="45" spans="1:13" x14ac:dyDescent="0.2">
      <c r="A45" s="72"/>
    </row>
    <row r="46" spans="1:13" x14ac:dyDescent="0.2">
      <c r="A46" s="72"/>
    </row>
  </sheetData>
  <sheetProtection password="CF0F" sheet="1" objects="1" scenarios="1" formatCells="0" formatColumns="0" formatRows="0"/>
  <mergeCells count="10">
    <mergeCell ref="A27:B27"/>
    <mergeCell ref="A10:B10"/>
    <mergeCell ref="A11:A12"/>
    <mergeCell ref="A15:A16"/>
    <mergeCell ref="A17:A18"/>
    <mergeCell ref="A19:A20"/>
    <mergeCell ref="A25:A26"/>
    <mergeCell ref="A13:A14"/>
    <mergeCell ref="A23:A24"/>
    <mergeCell ref="A21:A22"/>
  </mergeCells>
  <conditionalFormatting sqref="A15 A17 A19 A25 A13 A23 A21 A11">
    <cfRule type="expression" dxfId="4" priority="17">
      <formula>AND($A11="",SUM($D11:$O12)&gt;0)</formula>
    </cfRule>
  </conditionalFormatting>
  <conditionalFormatting sqref="C9">
    <cfRule type="expression" dxfId="3" priority="24" stopIfTrue="1">
      <formula>AND(SUM($D$11:$O$27)=0,$C$9="",A11="")</formula>
    </cfRule>
  </conditionalFormatting>
  <dataValidations count="3">
    <dataValidation type="decimal" allowBlank="1" showInputMessage="1" showErrorMessage="1" errorTitle="Eingabe" error="Nur Zahlen zulässig" sqref="D11:O27">
      <formula1>0</formula1>
      <formula2>9.99999999999999E+29</formula2>
    </dataValidation>
    <dataValidation type="list" allowBlank="1" showInputMessage="1" showErrorMessage="1" error="Nur Listeneinträge !!" promptTitle="Produktionsanlage" prompt="Auswahlliste!_x000a_Ergänzungen / Änderungen siehe weiter unten" sqref="A11:A26">
      <formula1>$A$31:$A$46</formula1>
    </dataValidation>
    <dataValidation type="list" allowBlank="1" showInputMessage="1" showErrorMessage="1" sqref="C9">
      <formula1>"Leermeldung,  "</formula1>
    </dataValidation>
  </dataValidations>
  <pageMargins left="0.78740157499999996" right="0.78740157499999996" top="0.984251969" bottom="0.984251969" header="0.4921259845" footer="0.4921259845"/>
  <pageSetup paperSize="9"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O96"/>
  <sheetViews>
    <sheetView showGridLines="0" showZeros="0" workbookViewId="0"/>
  </sheetViews>
  <sheetFormatPr baseColWidth="10" defaultColWidth="10.7109375" defaultRowHeight="12.75" x14ac:dyDescent="0.2"/>
  <cols>
    <col min="1" max="1" width="30.7109375" style="28" customWidth="1"/>
    <col min="2" max="2" width="40.7109375" style="28" customWidth="1"/>
    <col min="3" max="14" width="10.7109375" style="68" customWidth="1"/>
    <col min="15" max="16384" width="10.7109375" style="28"/>
  </cols>
  <sheetData>
    <row r="1" spans="1:15" s="30" customFormat="1" ht="39.950000000000003" customHeight="1" x14ac:dyDescent="0.2">
      <c r="A1" s="27"/>
      <c r="B1" s="28"/>
      <c r="C1" s="28"/>
      <c r="D1" s="28"/>
      <c r="E1" s="28"/>
      <c r="F1" s="28"/>
    </row>
    <row r="2" spans="1:15" s="30" customFormat="1" x14ac:dyDescent="0.2">
      <c r="A2" s="31" t="s">
        <v>0</v>
      </c>
      <c r="B2" s="27"/>
    </row>
    <row r="3" spans="1:15" s="30" customFormat="1" x14ac:dyDescent="0.2">
      <c r="A3" s="27"/>
      <c r="B3" s="27"/>
    </row>
    <row r="4" spans="1:15" s="30" customFormat="1" ht="15.75" customHeight="1" x14ac:dyDescent="0.2">
      <c r="A4" s="113" t="str">
        <f>U!A10&amp;" "&amp;Kalenderjahr</f>
        <v>Monatserhebung Betreiber von Produktions- und Speicheranlagen 2016</v>
      </c>
      <c r="B4" s="122"/>
      <c r="C4" s="122"/>
      <c r="D4" s="123"/>
    </row>
    <row r="5" spans="1:15" s="30" customFormat="1" ht="15.75" x14ac:dyDescent="0.2">
      <c r="A5" s="116">
        <f>Unternehmen</f>
        <v>0</v>
      </c>
      <c r="B5" s="117"/>
      <c r="C5" s="117"/>
      <c r="D5" s="118"/>
    </row>
    <row r="6" spans="1:15" s="30" customFormat="1" ht="15.75" x14ac:dyDescent="0.2">
      <c r="A6" s="119" t="s">
        <v>66</v>
      </c>
      <c r="B6" s="120"/>
      <c r="C6" s="120"/>
      <c r="D6" s="121"/>
    </row>
    <row r="7" spans="1:15" s="30" customFormat="1" x14ac:dyDescent="0.2">
      <c r="A7" s="33"/>
      <c r="B7" s="31"/>
    </row>
    <row r="8" spans="1:15" s="30" customFormat="1" x14ac:dyDescent="0.2">
      <c r="A8" s="33"/>
      <c r="B8" s="31"/>
      <c r="D8" s="34"/>
      <c r="E8" s="34"/>
      <c r="F8" s="34"/>
      <c r="G8" s="34"/>
      <c r="H8" s="34"/>
      <c r="I8" s="34"/>
      <c r="J8" s="34"/>
    </row>
    <row r="9" spans="1:15" x14ac:dyDescent="0.2">
      <c r="A9" s="94" t="s">
        <v>70</v>
      </c>
      <c r="B9" s="91"/>
      <c r="C9" s="92"/>
      <c r="D9" s="93" t="str">
        <f ca="1">IF(OR(C9="Leermeldung",A11&lt;&gt;"",SUM(D11:O66)&gt;0),"","Pflichtfeld!")</f>
        <v>Pflichtfeld!</v>
      </c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 x14ac:dyDescent="0.2">
      <c r="A10" s="146" t="s">
        <v>39</v>
      </c>
      <c r="B10" s="145"/>
      <c r="C10" s="37" t="s">
        <v>2</v>
      </c>
      <c r="D10" s="38">
        <f>DATE(Kalenderjahr,1,1)</f>
        <v>42370</v>
      </c>
      <c r="E10" s="39">
        <f>DATE(Kalenderjahr,2,1)</f>
        <v>42401</v>
      </c>
      <c r="F10" s="39">
        <f>DATE(Kalenderjahr,3,1)</f>
        <v>42430</v>
      </c>
      <c r="G10" s="39">
        <f>DATE(Kalenderjahr,4,1)</f>
        <v>42461</v>
      </c>
      <c r="H10" s="39">
        <f>DATE(Kalenderjahr,5,1)</f>
        <v>42491</v>
      </c>
      <c r="I10" s="39">
        <f>DATE(Kalenderjahr,6,1)</f>
        <v>42522</v>
      </c>
      <c r="J10" s="39">
        <f>DATE(Kalenderjahr,7,1)</f>
        <v>42552</v>
      </c>
      <c r="K10" s="39">
        <f>DATE(Kalenderjahr,8,1)</f>
        <v>42583</v>
      </c>
      <c r="L10" s="39">
        <f>DATE(Kalenderjahr,9,1)</f>
        <v>42614</v>
      </c>
      <c r="M10" s="39">
        <f>DATE(Kalenderjahr,10,1)</f>
        <v>42644</v>
      </c>
      <c r="N10" s="39">
        <f>DATE(Kalenderjahr,11,1)</f>
        <v>42675</v>
      </c>
      <c r="O10" s="40">
        <f>DATE(Kalenderjahr,12,1)</f>
        <v>42705</v>
      </c>
    </row>
    <row r="11" spans="1:15" x14ac:dyDescent="0.2">
      <c r="A11" s="147"/>
      <c r="B11" s="73" t="s">
        <v>6</v>
      </c>
      <c r="C11" s="41" t="s">
        <v>10</v>
      </c>
      <c r="D11" s="74"/>
      <c r="E11" s="21"/>
      <c r="F11" s="75"/>
      <c r="G11" s="75"/>
      <c r="H11" s="75"/>
      <c r="I11" s="75"/>
      <c r="J11" s="75"/>
      <c r="K11" s="75"/>
      <c r="L11" s="75"/>
      <c r="M11" s="75"/>
      <c r="N11" s="75"/>
      <c r="O11" s="76"/>
    </row>
    <row r="12" spans="1:15" x14ac:dyDescent="0.2">
      <c r="A12" s="149"/>
      <c r="B12" s="77" t="s">
        <v>7</v>
      </c>
      <c r="C12" s="49" t="s">
        <v>10</v>
      </c>
      <c r="D12" s="78"/>
      <c r="E12" s="22"/>
      <c r="F12" s="79"/>
      <c r="G12" s="79"/>
      <c r="H12" s="79"/>
      <c r="I12" s="79"/>
      <c r="J12" s="79"/>
      <c r="K12" s="79"/>
      <c r="L12" s="79"/>
      <c r="M12" s="79"/>
      <c r="N12" s="79"/>
      <c r="O12" s="80"/>
    </row>
    <row r="13" spans="1:15" x14ac:dyDescent="0.2">
      <c r="A13" s="149"/>
      <c r="B13" s="77" t="s">
        <v>76</v>
      </c>
      <c r="C13" s="49" t="s">
        <v>10</v>
      </c>
      <c r="D13" s="78"/>
      <c r="E13" s="22"/>
      <c r="F13" s="79"/>
      <c r="G13" s="79"/>
      <c r="H13" s="79"/>
      <c r="I13" s="79"/>
      <c r="J13" s="79"/>
      <c r="K13" s="79"/>
      <c r="L13" s="79"/>
      <c r="M13" s="79"/>
      <c r="N13" s="79"/>
      <c r="O13" s="80"/>
    </row>
    <row r="14" spans="1:15" x14ac:dyDescent="0.2">
      <c r="A14" s="149"/>
      <c r="B14" s="77" t="s">
        <v>77</v>
      </c>
      <c r="C14" s="49" t="s">
        <v>10</v>
      </c>
      <c r="D14" s="78"/>
      <c r="E14" s="22"/>
      <c r="F14" s="79"/>
      <c r="G14" s="79"/>
      <c r="H14" s="79"/>
      <c r="I14" s="79"/>
      <c r="J14" s="79"/>
      <c r="K14" s="79"/>
      <c r="L14" s="79"/>
      <c r="M14" s="79"/>
      <c r="N14" s="79"/>
      <c r="O14" s="80"/>
    </row>
    <row r="15" spans="1:15" x14ac:dyDescent="0.2">
      <c r="A15" s="149"/>
      <c r="B15" s="77" t="s">
        <v>78</v>
      </c>
      <c r="C15" s="49" t="s">
        <v>10</v>
      </c>
      <c r="D15" s="78"/>
      <c r="E15" s="22"/>
      <c r="F15" s="79"/>
      <c r="G15" s="79"/>
      <c r="H15" s="79"/>
      <c r="I15" s="79"/>
      <c r="J15" s="79"/>
      <c r="K15" s="79"/>
      <c r="L15" s="79"/>
      <c r="M15" s="79"/>
      <c r="N15" s="79"/>
      <c r="O15" s="80"/>
    </row>
    <row r="16" spans="1:15" x14ac:dyDescent="0.2">
      <c r="A16" s="149"/>
      <c r="B16" s="77" t="s">
        <v>9</v>
      </c>
      <c r="C16" s="49" t="s">
        <v>10</v>
      </c>
      <c r="D16" s="78"/>
      <c r="E16" s="98">
        <f ca="1">IF(OR(TODAY()&gt;=DATE(U!$B$11,MONTH(E$10),1),SUM(E11:$O12)&gt;0),D16+E12+E14-E11-E13+E15,0)</f>
        <v>0</v>
      </c>
      <c r="F16" s="98">
        <f ca="1">IF(OR(TODAY()&gt;=DATE(U!$B$11,MONTH(F$10),1),SUM(F11:$O12)&gt;0),E16+F12+F14-F11-F13+F15,0)</f>
        <v>0</v>
      </c>
      <c r="G16" s="98">
        <f ca="1">IF(OR(TODAY()&gt;=DATE(U!$B$11,MONTH(G$10),1),SUM(G11:$O12)&gt;0),F16+G12+G14-G11-G13+G15,0)</f>
        <v>0</v>
      </c>
      <c r="H16" s="98">
        <f ca="1">IF(OR(TODAY()&gt;=DATE(U!$B$11,MONTH(H$10),1),SUM(H11:$O12)&gt;0),G16+H12+H14-H11-H13+H15,0)</f>
        <v>0</v>
      </c>
      <c r="I16" s="98">
        <f ca="1">IF(OR(TODAY()&gt;=DATE(U!$B$11,MONTH(I$10),1),SUM(I11:$O12)&gt;0),H16+I12+I14-I11-I13+I15,0)</f>
        <v>0</v>
      </c>
      <c r="J16" s="98">
        <f ca="1">IF(OR(TODAY()&gt;=DATE(U!$B$11,MONTH(J$10),1),SUM(J11:$O12)&gt;0),I16+J12+J14-J11-J13+J15,0)</f>
        <v>0</v>
      </c>
      <c r="K16" s="98">
        <f ca="1">IF(OR(TODAY()&gt;=DATE(U!$B$11,MONTH(K$10),1),SUM(K11:$O12)&gt;0),J16+K12+K14-K11-K13+K15,0)</f>
        <v>0</v>
      </c>
      <c r="L16" s="98">
        <f ca="1">IF(OR(TODAY()&gt;=DATE(U!$B$11,MONTH(L$10),1),SUM(L11:$O12)&gt;0),K16+L12+L14-L11-L13+L15,0)</f>
        <v>0</v>
      </c>
      <c r="M16" s="98">
        <f ca="1">IF(OR(TODAY()&gt;=DATE(U!$B$11,MONTH(M$10),1),SUM(M11:$O12)&gt;0),L16+M12+M14-M11-M13+M15,0)</f>
        <v>0</v>
      </c>
      <c r="N16" s="98">
        <f ca="1">IF(OR(TODAY()&gt;=DATE(U!$B$11,MONTH(N$10),1),SUM(N11:$O12)&gt;0),M16+N12+N14-N11-N13+N15,0)</f>
        <v>0</v>
      </c>
      <c r="O16" s="99">
        <f ca="1">IF(OR(TODAY()&gt;=DATE(U!$B$11,MONTH(O$10),1),SUM(O11:$O12)&gt;0),N16+O12+O14-O11-O13+O15,0)</f>
        <v>0</v>
      </c>
    </row>
    <row r="17" spans="1:15" x14ac:dyDescent="0.2">
      <c r="A17" s="148"/>
      <c r="B17" s="81" t="s">
        <v>67</v>
      </c>
      <c r="C17" s="45" t="s">
        <v>10</v>
      </c>
      <c r="D17" s="4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7"/>
    </row>
    <row r="18" spans="1:15" x14ac:dyDescent="0.2">
      <c r="A18" s="147"/>
      <c r="B18" s="73" t="s">
        <v>6</v>
      </c>
      <c r="C18" s="41" t="s">
        <v>10</v>
      </c>
      <c r="D18" s="74"/>
      <c r="E18" s="75"/>
      <c r="F18" s="75"/>
      <c r="G18" s="75"/>
      <c r="H18" s="75"/>
      <c r="I18" s="75"/>
      <c r="J18" s="75"/>
      <c r="K18" s="75"/>
      <c r="L18" s="75"/>
      <c r="M18" s="82"/>
      <c r="N18" s="75"/>
      <c r="O18" s="76"/>
    </row>
    <row r="19" spans="1:15" x14ac:dyDescent="0.2">
      <c r="A19" s="149"/>
      <c r="B19" s="77" t="s">
        <v>7</v>
      </c>
      <c r="C19" s="49" t="s">
        <v>10</v>
      </c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</row>
    <row r="20" spans="1:15" x14ac:dyDescent="0.2">
      <c r="A20" s="149"/>
      <c r="B20" s="77" t="s">
        <v>76</v>
      </c>
      <c r="C20" s="49" t="s">
        <v>10</v>
      </c>
      <c r="D20" s="7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</row>
    <row r="21" spans="1:15" x14ac:dyDescent="0.2">
      <c r="A21" s="149"/>
      <c r="B21" s="77" t="s">
        <v>77</v>
      </c>
      <c r="C21" s="49" t="s">
        <v>10</v>
      </c>
      <c r="D21" s="7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</row>
    <row r="22" spans="1:15" x14ac:dyDescent="0.2">
      <c r="A22" s="149"/>
      <c r="B22" s="77" t="s">
        <v>78</v>
      </c>
      <c r="C22" s="49" t="s">
        <v>10</v>
      </c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</row>
    <row r="23" spans="1:15" x14ac:dyDescent="0.2">
      <c r="A23" s="149"/>
      <c r="B23" s="77" t="s">
        <v>9</v>
      </c>
      <c r="C23" s="49" t="s">
        <v>10</v>
      </c>
      <c r="D23" s="78">
        <v>0</v>
      </c>
      <c r="E23" s="98">
        <f ca="1">IF(OR(TODAY()&gt;=DATE(U!$B$11,MONTH(E$10),1),SUM(E18:$O19)&gt;0),D23+E19+E21-E18-E20+E22,0)</f>
        <v>0</v>
      </c>
      <c r="F23" s="98">
        <f ca="1">IF(OR(TODAY()&gt;=DATE(U!$B$11,MONTH(F$10),1),SUM(F18:$O19)&gt;0),E23+F19+F21-F18-F20+F22,0)</f>
        <v>0</v>
      </c>
      <c r="G23" s="98">
        <f ca="1">IF(OR(TODAY()&gt;=DATE(U!$B$11,MONTH(G$10),1),SUM(G18:$O19)&gt;0),F23+G19+G21-G18-G20+G22,0)</f>
        <v>0</v>
      </c>
      <c r="H23" s="98">
        <f ca="1">IF(OR(TODAY()&gt;=DATE(U!$B$11,MONTH(H$10),1),SUM(H18:$O19)&gt;0),G23+H19+H21-H18-H20+H22,0)</f>
        <v>0</v>
      </c>
      <c r="I23" s="98">
        <f ca="1">IF(OR(TODAY()&gt;=DATE(U!$B$11,MONTH(I$10),1),SUM(I18:$O19)&gt;0),H23+I19+I21-I18-I20+I22,0)</f>
        <v>0</v>
      </c>
      <c r="J23" s="98">
        <f ca="1">IF(OR(TODAY()&gt;=DATE(U!$B$11,MONTH(J$10),1),SUM(J18:$O19)&gt;0),I23+J19+J21-J18-J20+J22,0)</f>
        <v>0</v>
      </c>
      <c r="K23" s="98">
        <f ca="1">IF(OR(TODAY()&gt;=DATE(U!$B$11,MONTH(K$10),1),SUM(K18:$O19)&gt;0),J23+K19+K21-K18-K20+K22,0)</f>
        <v>0</v>
      </c>
      <c r="L23" s="98">
        <f ca="1">IF(OR(TODAY()&gt;=DATE(U!$B$11,MONTH(L$10),1),SUM(L18:$O19)&gt;0),K23+L19+L21-L18-L20+L22,0)</f>
        <v>0</v>
      </c>
      <c r="M23" s="98">
        <f ca="1">IF(OR(TODAY()&gt;=DATE(U!$B$11,MONTH(M$10),1),SUM(M18:$O19)&gt;0),L23+M19+M21-M18-M20+M22,0)</f>
        <v>0</v>
      </c>
      <c r="N23" s="98">
        <f ca="1">IF(OR(TODAY()&gt;=DATE(U!$B$11,MONTH(N$10),1),SUM(N18:$O19)&gt;0),M23+N19+N21-N18-N20+N22,0)</f>
        <v>0</v>
      </c>
      <c r="O23" s="99">
        <f ca="1">IF(OR(TODAY()&gt;=DATE(U!$B$11,MONTH(O$10),1),SUM(O18:$O19)&gt;0),N23+O19+O21-O18-O20+O22,0)</f>
        <v>0</v>
      </c>
    </row>
    <row r="24" spans="1:15" x14ac:dyDescent="0.2">
      <c r="A24" s="148"/>
      <c r="B24" s="81" t="s">
        <v>67</v>
      </c>
      <c r="C24" s="45" t="s">
        <v>10</v>
      </c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5" x14ac:dyDescent="0.2">
      <c r="A25" s="147"/>
      <c r="B25" s="73" t="s">
        <v>6</v>
      </c>
      <c r="C25" s="41" t="s">
        <v>10</v>
      </c>
      <c r="D25" s="74"/>
      <c r="E25" s="75"/>
      <c r="F25" s="75"/>
      <c r="G25" s="75"/>
      <c r="H25" s="75"/>
      <c r="I25" s="75"/>
      <c r="J25" s="75"/>
      <c r="K25" s="75"/>
      <c r="L25" s="75"/>
      <c r="M25" s="82"/>
      <c r="N25" s="75"/>
      <c r="O25" s="76"/>
    </row>
    <row r="26" spans="1:15" x14ac:dyDescent="0.2">
      <c r="A26" s="149"/>
      <c r="B26" s="77" t="s">
        <v>7</v>
      </c>
      <c r="C26" s="49" t="s">
        <v>10</v>
      </c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</row>
    <row r="27" spans="1:15" x14ac:dyDescent="0.2">
      <c r="A27" s="149"/>
      <c r="B27" s="77" t="s">
        <v>76</v>
      </c>
      <c r="C27" s="49" t="s">
        <v>10</v>
      </c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0"/>
    </row>
    <row r="28" spans="1:15" x14ac:dyDescent="0.2">
      <c r="A28" s="149"/>
      <c r="B28" s="77" t="s">
        <v>77</v>
      </c>
      <c r="C28" s="49" t="s">
        <v>10</v>
      </c>
      <c r="D28" s="78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0"/>
    </row>
    <row r="29" spans="1:15" x14ac:dyDescent="0.2">
      <c r="A29" s="149"/>
      <c r="B29" s="77" t="s">
        <v>78</v>
      </c>
      <c r="C29" s="49" t="s">
        <v>10</v>
      </c>
      <c r="D29" s="78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0"/>
    </row>
    <row r="30" spans="1:15" x14ac:dyDescent="0.2">
      <c r="A30" s="149"/>
      <c r="B30" s="77" t="s">
        <v>9</v>
      </c>
      <c r="C30" s="49" t="s">
        <v>10</v>
      </c>
      <c r="D30" s="78">
        <v>0</v>
      </c>
      <c r="E30" s="98">
        <f ca="1">IF(OR(TODAY()&gt;=DATE(U!$B$11,MONTH(E$10),1),SUM(E25:$O26)&gt;0),D30+E26+E28-E25-E27+E29,0)</f>
        <v>0</v>
      </c>
      <c r="F30" s="98">
        <f ca="1">IF(OR(TODAY()&gt;=DATE(U!$B$11,MONTH(F$10),1),SUM(F25:$O26)&gt;0),E30+F26+F28-F25-F27+F29,0)</f>
        <v>0</v>
      </c>
      <c r="G30" s="98">
        <f ca="1">IF(OR(TODAY()&gt;=DATE(U!$B$11,MONTH(G$10),1),SUM(G25:$O26)&gt;0),F30+G26+G28-G25-G27+G29,0)</f>
        <v>0</v>
      </c>
      <c r="H30" s="98">
        <f ca="1">IF(OR(TODAY()&gt;=DATE(U!$B$11,MONTH(H$10),1),SUM(H25:$O26)&gt;0),G30+H26+H28-H25-H27+H29,0)</f>
        <v>0</v>
      </c>
      <c r="I30" s="98">
        <f ca="1">IF(OR(TODAY()&gt;=DATE(U!$B$11,MONTH(I$10),1),SUM(I25:$O26)&gt;0),H30+I26+I28-I25-I27+I29,0)</f>
        <v>0</v>
      </c>
      <c r="J30" s="98">
        <f ca="1">IF(OR(TODAY()&gt;=DATE(U!$B$11,MONTH(J$10),1),SUM(J25:$O26)&gt;0),I30+J26+J28-J25-J27+J29,0)</f>
        <v>0</v>
      </c>
      <c r="K30" s="98">
        <f ca="1">IF(OR(TODAY()&gt;=DATE(U!$B$11,MONTH(K$10),1),SUM(K25:$O26)&gt;0),J30+K26+K28-K25-K27+K29,0)</f>
        <v>0</v>
      </c>
      <c r="L30" s="98">
        <f ca="1">IF(OR(TODAY()&gt;=DATE(U!$B$11,MONTH(L$10),1),SUM(L25:$O26)&gt;0),K30+L26+L28-L25-L27+L29,0)</f>
        <v>0</v>
      </c>
      <c r="M30" s="98">
        <f ca="1">IF(OR(TODAY()&gt;=DATE(U!$B$11,MONTH(M$10),1),SUM(M25:$O26)&gt;0),L30+M26+M28-M25-M27+M29,0)</f>
        <v>0</v>
      </c>
      <c r="N30" s="98">
        <f ca="1">IF(OR(TODAY()&gt;=DATE(U!$B$11,MONTH(N$10),1),SUM(N25:$O26)&gt;0),M30+N26+N28-N25-N27+N29,0)</f>
        <v>0</v>
      </c>
      <c r="O30" s="99">
        <f ca="1">IF(OR(TODAY()&gt;=DATE(U!$B$11,MONTH(O$10),1),SUM(O25:$O26)&gt;0),N30+O26+O28-O25-O27+O29,0)</f>
        <v>0</v>
      </c>
    </row>
    <row r="31" spans="1:15" x14ac:dyDescent="0.2">
      <c r="A31" s="148"/>
      <c r="B31" s="81" t="s">
        <v>67</v>
      </c>
      <c r="C31" s="45" t="s">
        <v>10</v>
      </c>
      <c r="D31" s="4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</row>
    <row r="32" spans="1:15" x14ac:dyDescent="0.2">
      <c r="A32" s="147"/>
      <c r="B32" s="73" t="s">
        <v>6</v>
      </c>
      <c r="C32" s="41" t="s">
        <v>10</v>
      </c>
      <c r="D32" s="74"/>
      <c r="E32" s="75"/>
      <c r="F32" s="75"/>
      <c r="G32" s="75"/>
      <c r="H32" s="75"/>
      <c r="I32" s="75"/>
      <c r="J32" s="75"/>
      <c r="K32" s="75"/>
      <c r="L32" s="75"/>
      <c r="M32" s="82"/>
      <c r="N32" s="75"/>
      <c r="O32" s="76"/>
    </row>
    <row r="33" spans="1:15" x14ac:dyDescent="0.2">
      <c r="A33" s="149"/>
      <c r="B33" s="77" t="s">
        <v>7</v>
      </c>
      <c r="C33" s="49" t="s">
        <v>10</v>
      </c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/>
    </row>
    <row r="34" spans="1:15" x14ac:dyDescent="0.2">
      <c r="A34" s="149"/>
      <c r="B34" s="77" t="s">
        <v>76</v>
      </c>
      <c r="C34" s="49" t="s">
        <v>10</v>
      </c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</row>
    <row r="35" spans="1:15" x14ac:dyDescent="0.2">
      <c r="A35" s="149"/>
      <c r="B35" s="77" t="s">
        <v>77</v>
      </c>
      <c r="C35" s="49" t="s">
        <v>10</v>
      </c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</row>
    <row r="36" spans="1:15" x14ac:dyDescent="0.2">
      <c r="A36" s="149"/>
      <c r="B36" s="77" t="s">
        <v>78</v>
      </c>
      <c r="C36" s="49" t="s">
        <v>10</v>
      </c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0"/>
    </row>
    <row r="37" spans="1:15" x14ac:dyDescent="0.2">
      <c r="A37" s="149"/>
      <c r="B37" s="77" t="s">
        <v>9</v>
      </c>
      <c r="C37" s="49" t="s">
        <v>10</v>
      </c>
      <c r="D37" s="78">
        <v>0</v>
      </c>
      <c r="E37" s="98">
        <f ca="1">IF(OR(TODAY()&gt;=DATE(U!$B$11,MONTH(E$10),1),SUM(E32:$O33)&gt;0),D37+E33+E35-E32-E34+E36,0)</f>
        <v>0</v>
      </c>
      <c r="F37" s="98">
        <f ca="1">IF(OR(TODAY()&gt;=DATE(U!$B$11,MONTH(F$10),1),SUM(F32:$O33)&gt;0),E37+F33+F35-F32-F34+F36,0)</f>
        <v>0</v>
      </c>
      <c r="G37" s="98">
        <f ca="1">IF(OR(TODAY()&gt;=DATE(U!$B$11,MONTH(G$10),1),SUM(G32:$O33)&gt;0),F37+G33+G35-G32-G34+G36,0)</f>
        <v>0</v>
      </c>
      <c r="H37" s="98">
        <f ca="1">IF(OR(TODAY()&gt;=DATE(U!$B$11,MONTH(H$10),1),SUM(H32:$O33)&gt;0),G37+H33+H35-H32-H34+H36,0)</f>
        <v>0</v>
      </c>
      <c r="I37" s="98">
        <f ca="1">IF(OR(TODAY()&gt;=DATE(U!$B$11,MONTH(I$10),1),SUM(I32:$O33)&gt;0),H37+I33+I35-I32-I34+I36,0)</f>
        <v>0</v>
      </c>
      <c r="J37" s="98">
        <f ca="1">IF(OR(TODAY()&gt;=DATE(U!$B$11,MONTH(J$10),1),SUM(J32:$O33)&gt;0),I37+J33+J35-J32-J34+J36,0)</f>
        <v>0</v>
      </c>
      <c r="K37" s="98">
        <f ca="1">IF(OR(TODAY()&gt;=DATE(U!$B$11,MONTH(K$10),1),SUM(K32:$O33)&gt;0),J37+K33+K35-K32-K34+K36,0)</f>
        <v>0</v>
      </c>
      <c r="L37" s="98">
        <f ca="1">IF(OR(TODAY()&gt;=DATE(U!$B$11,MONTH(L$10),1),SUM(L32:$O33)&gt;0),K37+L33+L35-L32-L34+L36,0)</f>
        <v>0</v>
      </c>
      <c r="M37" s="98">
        <f ca="1">IF(OR(TODAY()&gt;=DATE(U!$B$11,MONTH(M$10),1),SUM(M32:$O33)&gt;0),L37+M33+M35-M32-M34+M36,0)</f>
        <v>0</v>
      </c>
      <c r="N37" s="98">
        <f ca="1">IF(OR(TODAY()&gt;=DATE(U!$B$11,MONTH(N$10),1),SUM(N32:$O33)&gt;0),M37+N33+N35-N32-N34+N36,0)</f>
        <v>0</v>
      </c>
      <c r="O37" s="99">
        <f ca="1">IF(OR(TODAY()&gt;=DATE(U!$B$11,MONTH(O$10),1),SUM(O32:$O33)&gt;0),N37+O33+O35-O32-O34+O36,0)</f>
        <v>0</v>
      </c>
    </row>
    <row r="38" spans="1:15" x14ac:dyDescent="0.2">
      <c r="A38" s="148"/>
      <c r="B38" s="81" t="s">
        <v>67</v>
      </c>
      <c r="C38" s="45" t="s">
        <v>10</v>
      </c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</row>
    <row r="39" spans="1:15" x14ac:dyDescent="0.2">
      <c r="A39" s="147"/>
      <c r="B39" s="73" t="s">
        <v>6</v>
      </c>
      <c r="C39" s="41" t="s">
        <v>10</v>
      </c>
      <c r="D39" s="74"/>
      <c r="E39" s="75"/>
      <c r="F39" s="75"/>
      <c r="G39" s="75"/>
      <c r="H39" s="75"/>
      <c r="I39" s="75"/>
      <c r="J39" s="75"/>
      <c r="K39" s="75"/>
      <c r="L39" s="75"/>
      <c r="M39" s="82"/>
      <c r="N39" s="75"/>
      <c r="O39" s="76"/>
    </row>
    <row r="40" spans="1:15" x14ac:dyDescent="0.2">
      <c r="A40" s="149"/>
      <c r="B40" s="77" t="s">
        <v>7</v>
      </c>
      <c r="C40" s="49" t="s">
        <v>10</v>
      </c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0"/>
    </row>
    <row r="41" spans="1:15" x14ac:dyDescent="0.2">
      <c r="A41" s="149"/>
      <c r="B41" s="77" t="s">
        <v>76</v>
      </c>
      <c r="C41" s="49" t="s">
        <v>10</v>
      </c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0"/>
    </row>
    <row r="42" spans="1:15" x14ac:dyDescent="0.2">
      <c r="A42" s="149"/>
      <c r="B42" s="77" t="s">
        <v>77</v>
      </c>
      <c r="C42" s="49" t="s">
        <v>10</v>
      </c>
      <c r="D42" s="78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0"/>
    </row>
    <row r="43" spans="1:15" x14ac:dyDescent="0.2">
      <c r="A43" s="149"/>
      <c r="B43" s="77" t="s">
        <v>78</v>
      </c>
      <c r="C43" s="49" t="s">
        <v>10</v>
      </c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/>
    </row>
    <row r="44" spans="1:15" x14ac:dyDescent="0.2">
      <c r="A44" s="149"/>
      <c r="B44" s="77" t="s">
        <v>9</v>
      </c>
      <c r="C44" s="49" t="s">
        <v>10</v>
      </c>
      <c r="D44" s="78">
        <v>0</v>
      </c>
      <c r="E44" s="98">
        <f ca="1">IF(OR(TODAY()&gt;=DATE(U!$B$11,MONTH(E$10),1),SUM(E39:$O40)&gt;0),D44+E40+E42-E39-E41+E43,0)</f>
        <v>0</v>
      </c>
      <c r="F44" s="98">
        <f ca="1">IF(OR(TODAY()&gt;=DATE(U!$B$11,MONTH(F$10),1),SUM(F39:$O40)&gt;0),E44+F40+F42-F39-F41+F43,0)</f>
        <v>0</v>
      </c>
      <c r="G44" s="98">
        <f ca="1">IF(OR(TODAY()&gt;=DATE(U!$B$11,MONTH(G$10),1),SUM(G39:$O40)&gt;0),F44+G40+G42-G39-G41+G43,0)</f>
        <v>0</v>
      </c>
      <c r="H44" s="98">
        <f ca="1">IF(OR(TODAY()&gt;=DATE(U!$B$11,MONTH(H$10),1),SUM(H39:$O40)&gt;0),G44+H40+H42-H39-H41+H43,0)</f>
        <v>0</v>
      </c>
      <c r="I44" s="98">
        <f ca="1">IF(OR(TODAY()&gt;=DATE(U!$B$11,MONTH(I$10),1),SUM(I39:$O40)&gt;0),H44+I40+I42-I39-I41+I43,0)</f>
        <v>0</v>
      </c>
      <c r="J44" s="98">
        <f ca="1">IF(OR(TODAY()&gt;=DATE(U!$B$11,MONTH(J$10),1),SUM(J39:$O40)&gt;0),I44+J40+J42-J39-J41+J43,0)</f>
        <v>0</v>
      </c>
      <c r="K44" s="98">
        <f ca="1">IF(OR(TODAY()&gt;=DATE(U!$B$11,MONTH(K$10),1),SUM(K39:$O40)&gt;0),J44+K40+K42-K39-K41+K43,0)</f>
        <v>0</v>
      </c>
      <c r="L44" s="98">
        <f ca="1">IF(OR(TODAY()&gt;=DATE(U!$B$11,MONTH(L$10),1),SUM(L39:$O40)&gt;0),K44+L40+L42-L39-L41+L43,0)</f>
        <v>0</v>
      </c>
      <c r="M44" s="98">
        <f ca="1">IF(OR(TODAY()&gt;=DATE(U!$B$11,MONTH(M$10),1),SUM(M39:$O40)&gt;0),L44+M40+M42-M39-M41+M43,0)</f>
        <v>0</v>
      </c>
      <c r="N44" s="98">
        <f ca="1">IF(OR(TODAY()&gt;=DATE(U!$B$11,MONTH(N$10),1),SUM(N39:$O40)&gt;0),M44+N40+N42-N39-N41+N43,0)</f>
        <v>0</v>
      </c>
      <c r="O44" s="99">
        <f ca="1">IF(OR(TODAY()&gt;=DATE(U!$B$11,MONTH(O$10),1),SUM(O39:$O40)&gt;0),N44+O40+O42-O39-O41+O43,0)</f>
        <v>0</v>
      </c>
    </row>
    <row r="45" spans="1:15" x14ac:dyDescent="0.2">
      <c r="A45" s="148"/>
      <c r="B45" s="81" t="s">
        <v>67</v>
      </c>
      <c r="C45" s="45" t="s">
        <v>10</v>
      </c>
      <c r="D45" s="4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8"/>
    </row>
    <row r="46" spans="1:15" x14ac:dyDescent="0.2">
      <c r="A46" s="147"/>
      <c r="B46" s="73" t="s">
        <v>6</v>
      </c>
      <c r="C46" s="41" t="s">
        <v>10</v>
      </c>
      <c r="D46" s="74"/>
      <c r="E46" s="75"/>
      <c r="F46" s="75"/>
      <c r="G46" s="75"/>
      <c r="H46" s="75"/>
      <c r="I46" s="75"/>
      <c r="J46" s="75"/>
      <c r="K46" s="75"/>
      <c r="L46" s="75"/>
      <c r="M46" s="82"/>
      <c r="N46" s="75"/>
      <c r="O46" s="76"/>
    </row>
    <row r="47" spans="1:15" x14ac:dyDescent="0.2">
      <c r="A47" s="149"/>
      <c r="B47" s="77" t="s">
        <v>7</v>
      </c>
      <c r="C47" s="49" t="s">
        <v>10</v>
      </c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0"/>
    </row>
    <row r="48" spans="1:15" x14ac:dyDescent="0.2">
      <c r="A48" s="149"/>
      <c r="B48" s="77" t="s">
        <v>76</v>
      </c>
      <c r="C48" s="49" t="s">
        <v>10</v>
      </c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0"/>
    </row>
    <row r="49" spans="1:15" x14ac:dyDescent="0.2">
      <c r="A49" s="149"/>
      <c r="B49" s="77" t="s">
        <v>77</v>
      </c>
      <c r="C49" s="49" t="s">
        <v>10</v>
      </c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0"/>
    </row>
    <row r="50" spans="1:15" x14ac:dyDescent="0.2">
      <c r="A50" s="149"/>
      <c r="B50" s="77" t="s">
        <v>78</v>
      </c>
      <c r="C50" s="49" t="s">
        <v>10</v>
      </c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0"/>
    </row>
    <row r="51" spans="1:15" x14ac:dyDescent="0.2">
      <c r="A51" s="149"/>
      <c r="B51" s="77" t="s">
        <v>9</v>
      </c>
      <c r="C51" s="49" t="s">
        <v>10</v>
      </c>
      <c r="D51" s="78">
        <v>0</v>
      </c>
      <c r="E51" s="98">
        <f ca="1">IF(OR(TODAY()&gt;=DATE(U!$B$11,MONTH(E$10),1),SUM(E46:$O47)&gt;0),D51+E47+E49-E46-E48+E50,0)</f>
        <v>0</v>
      </c>
      <c r="F51" s="98">
        <f ca="1">IF(OR(TODAY()&gt;=DATE(U!$B$11,MONTH(F$10),1),SUM(F46:$O47)&gt;0),E51+F47+F49-F46-F48+F50,0)</f>
        <v>0</v>
      </c>
      <c r="G51" s="98">
        <f ca="1">IF(OR(TODAY()&gt;=DATE(U!$B$11,MONTH(G$10),1),SUM(G46:$O47)&gt;0),F51+G47+G49-G46-G48+G50,0)</f>
        <v>0</v>
      </c>
      <c r="H51" s="98">
        <f ca="1">IF(OR(TODAY()&gt;=DATE(U!$B$11,MONTH(H$10),1),SUM(H46:$O47)&gt;0),G51+H47+H49-H46-H48+H50,0)</f>
        <v>0</v>
      </c>
      <c r="I51" s="98">
        <f ca="1">IF(OR(TODAY()&gt;=DATE(U!$B$11,MONTH(I$10),1),SUM(I46:$O47)&gt;0),H51+I47+I49-I46-I48+I50,0)</f>
        <v>0</v>
      </c>
      <c r="J51" s="98">
        <f ca="1">IF(OR(TODAY()&gt;=DATE(U!$B$11,MONTH(J$10),1),SUM(J46:$O47)&gt;0),I51+J47+J49-J46-J48+J50,0)</f>
        <v>0</v>
      </c>
      <c r="K51" s="98">
        <f ca="1">IF(OR(TODAY()&gt;=DATE(U!$B$11,MONTH(K$10),1),SUM(K46:$O47)&gt;0),J51+K47+K49-K46-K48+K50,0)</f>
        <v>0</v>
      </c>
      <c r="L51" s="98">
        <f ca="1">IF(OR(TODAY()&gt;=DATE(U!$B$11,MONTH(L$10),1),SUM(L46:$O47)&gt;0),K51+L47+L49-L46-L48+L50,0)</f>
        <v>0</v>
      </c>
      <c r="M51" s="98">
        <f ca="1">IF(OR(TODAY()&gt;=DATE(U!$B$11,MONTH(M$10),1),SUM(M46:$O47)&gt;0),L51+M47+M49-M46-M48+M50,0)</f>
        <v>0</v>
      </c>
      <c r="N51" s="98">
        <f ca="1">IF(OR(TODAY()&gt;=DATE(U!$B$11,MONTH(N$10),1),SUM(N46:$O47)&gt;0),M51+N47+N49-N46-N48+N50,0)</f>
        <v>0</v>
      </c>
      <c r="O51" s="99">
        <f ca="1">IF(OR(TODAY()&gt;=DATE(U!$B$11,MONTH(O$10),1),SUM(O46:$O47)&gt;0),N51+O47+O49-O46-O48+O50,0)</f>
        <v>0</v>
      </c>
    </row>
    <row r="52" spans="1:15" x14ac:dyDescent="0.2">
      <c r="A52" s="148"/>
      <c r="B52" s="81" t="s">
        <v>67</v>
      </c>
      <c r="C52" s="45" t="s">
        <v>10</v>
      </c>
      <c r="D52" s="4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8"/>
    </row>
    <row r="53" spans="1:15" x14ac:dyDescent="0.2">
      <c r="A53" s="147"/>
      <c r="B53" s="73" t="s">
        <v>6</v>
      </c>
      <c r="C53" s="41" t="s">
        <v>10</v>
      </c>
      <c r="D53" s="74"/>
      <c r="E53" s="75"/>
      <c r="F53" s="75"/>
      <c r="G53" s="75"/>
      <c r="H53" s="75"/>
      <c r="I53" s="75"/>
      <c r="J53" s="75"/>
      <c r="K53" s="75"/>
      <c r="L53" s="75"/>
      <c r="M53" s="82"/>
      <c r="N53" s="75"/>
      <c r="O53" s="76"/>
    </row>
    <row r="54" spans="1:15" x14ac:dyDescent="0.2">
      <c r="A54" s="149"/>
      <c r="B54" s="77" t="s">
        <v>7</v>
      </c>
      <c r="C54" s="49" t="s">
        <v>10</v>
      </c>
      <c r="D54" s="78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0"/>
    </row>
    <row r="55" spans="1:15" x14ac:dyDescent="0.2">
      <c r="A55" s="149"/>
      <c r="B55" s="77" t="s">
        <v>76</v>
      </c>
      <c r="C55" s="49" t="s">
        <v>10</v>
      </c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0"/>
    </row>
    <row r="56" spans="1:15" x14ac:dyDescent="0.2">
      <c r="A56" s="149"/>
      <c r="B56" s="77" t="s">
        <v>77</v>
      </c>
      <c r="C56" s="49" t="s">
        <v>10</v>
      </c>
      <c r="D56" s="78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0"/>
    </row>
    <row r="57" spans="1:15" x14ac:dyDescent="0.2">
      <c r="A57" s="149"/>
      <c r="B57" s="77" t="s">
        <v>78</v>
      </c>
      <c r="C57" s="49" t="s">
        <v>10</v>
      </c>
      <c r="D57" s="78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0"/>
    </row>
    <row r="58" spans="1:15" x14ac:dyDescent="0.2">
      <c r="A58" s="149"/>
      <c r="B58" s="77" t="s">
        <v>9</v>
      </c>
      <c r="C58" s="49" t="s">
        <v>10</v>
      </c>
      <c r="D58" s="78">
        <v>0</v>
      </c>
      <c r="E58" s="98">
        <f ca="1">IF(OR(TODAY()&gt;=DATE(U!$B$11,MONTH(E$10),1),SUM(E53:$O54)&gt;0),D58+E54+E56-E53-E55+E57,0)</f>
        <v>0</v>
      </c>
      <c r="F58" s="98">
        <f ca="1">IF(OR(TODAY()&gt;=DATE(U!$B$11,MONTH(F$10),1),SUM(F53:$O54)&gt;0),E58+F54+F56-F53-F55+F57,0)</f>
        <v>0</v>
      </c>
      <c r="G58" s="98">
        <f ca="1">IF(OR(TODAY()&gt;=DATE(U!$B$11,MONTH(G$10),1),SUM(G53:$O54)&gt;0),F58+G54+G56-G53-G55+G57,0)</f>
        <v>0</v>
      </c>
      <c r="H58" s="98">
        <f ca="1">IF(OR(TODAY()&gt;=DATE(U!$B$11,MONTH(H$10),1),SUM(H53:$O54)&gt;0),G58+H54+H56-H53-H55+H57,0)</f>
        <v>0</v>
      </c>
      <c r="I58" s="98">
        <f ca="1">IF(OR(TODAY()&gt;=DATE(U!$B$11,MONTH(I$10),1),SUM(I53:$O54)&gt;0),H58+I54+I56-I53-I55+I57,0)</f>
        <v>0</v>
      </c>
      <c r="J58" s="98">
        <f ca="1">IF(OR(TODAY()&gt;=DATE(U!$B$11,MONTH(J$10),1),SUM(J53:$O54)&gt;0),I58+J54+J56-J53-J55+J57,0)</f>
        <v>0</v>
      </c>
      <c r="K58" s="98">
        <f ca="1">IF(OR(TODAY()&gt;=DATE(U!$B$11,MONTH(K$10),1),SUM(K53:$O54)&gt;0),J58+K54+K56-K53-K55+K57,0)</f>
        <v>0</v>
      </c>
      <c r="L58" s="98">
        <f ca="1">IF(OR(TODAY()&gt;=DATE(U!$B$11,MONTH(L$10),1),SUM(L53:$O54)&gt;0),K58+L54+L56-L53-L55+L57,0)</f>
        <v>0</v>
      </c>
      <c r="M58" s="98">
        <f ca="1">IF(OR(TODAY()&gt;=DATE(U!$B$11,MONTH(M$10),1),SUM(M53:$O54)&gt;0),L58+M54+M56-M53-M55+M57,0)</f>
        <v>0</v>
      </c>
      <c r="N58" s="98">
        <f ca="1">IF(OR(TODAY()&gt;=DATE(U!$B$11,MONTH(N$10),1),SUM(N53:$O54)&gt;0),M58+N54+N56-N53-N55+N57,0)</f>
        <v>0</v>
      </c>
      <c r="O58" s="99">
        <f ca="1">IF(OR(TODAY()&gt;=DATE(U!$B$11,MONTH(O$10),1),SUM(O53:$O54)&gt;0),N58+O54+O56-O53-O55+O57,0)</f>
        <v>0</v>
      </c>
    </row>
    <row r="59" spans="1:15" x14ac:dyDescent="0.2">
      <c r="A59" s="148"/>
      <c r="B59" s="81" t="s">
        <v>67</v>
      </c>
      <c r="C59" s="45" t="s">
        <v>10</v>
      </c>
      <c r="D59" s="4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8"/>
    </row>
    <row r="60" spans="1:15" x14ac:dyDescent="0.2">
      <c r="A60" s="147"/>
      <c r="B60" s="73" t="s">
        <v>6</v>
      </c>
      <c r="C60" s="41" t="s">
        <v>10</v>
      </c>
      <c r="D60" s="74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6"/>
    </row>
    <row r="61" spans="1:15" x14ac:dyDescent="0.2">
      <c r="A61" s="149"/>
      <c r="B61" s="77" t="s">
        <v>7</v>
      </c>
      <c r="C61" s="49" t="s">
        <v>10</v>
      </c>
      <c r="D61" s="78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80"/>
    </row>
    <row r="62" spans="1:15" x14ac:dyDescent="0.2">
      <c r="A62" s="149"/>
      <c r="B62" s="77" t="s">
        <v>76</v>
      </c>
      <c r="C62" s="49" t="s">
        <v>10</v>
      </c>
      <c r="D62" s="78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80"/>
    </row>
    <row r="63" spans="1:15" x14ac:dyDescent="0.2">
      <c r="A63" s="149"/>
      <c r="B63" s="77" t="s">
        <v>77</v>
      </c>
      <c r="C63" s="49" t="s">
        <v>10</v>
      </c>
      <c r="D63" s="78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80"/>
    </row>
    <row r="64" spans="1:15" x14ac:dyDescent="0.2">
      <c r="A64" s="149"/>
      <c r="B64" s="77" t="s">
        <v>78</v>
      </c>
      <c r="C64" s="49" t="s">
        <v>10</v>
      </c>
      <c r="D64" s="78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80"/>
    </row>
    <row r="65" spans="1:15" x14ac:dyDescent="0.2">
      <c r="A65" s="149"/>
      <c r="B65" s="77" t="s">
        <v>9</v>
      </c>
      <c r="C65" s="49" t="s">
        <v>10</v>
      </c>
      <c r="D65" s="78">
        <v>0</v>
      </c>
      <c r="E65" s="98">
        <f ca="1">IF(OR(TODAY()&gt;=DATE(U!$B$11,MONTH(E$10),1),SUM(E60:$O61)&gt;0),D65+E61+E63-E60-E62+E64,0)</f>
        <v>0</v>
      </c>
      <c r="F65" s="98">
        <f ca="1">IF(OR(TODAY()&gt;=DATE(U!$B$11,MONTH(F$10),1),SUM(F60:$O61)&gt;0),E65+F61+F63-F60-F62+F64,0)</f>
        <v>0</v>
      </c>
      <c r="G65" s="98">
        <f ca="1">IF(OR(TODAY()&gt;=DATE(U!$B$11,MONTH(G$10),1),SUM(G60:$O61)&gt;0),F65+G61+G63-G60-G62+G64,0)</f>
        <v>0</v>
      </c>
      <c r="H65" s="98">
        <f ca="1">IF(OR(TODAY()&gt;=DATE(U!$B$11,MONTH(H$10),1),SUM(H60:$O61)&gt;0),G65+H61+H63-H60-H62+H64,0)</f>
        <v>0</v>
      </c>
      <c r="I65" s="98">
        <f ca="1">IF(OR(TODAY()&gt;=DATE(U!$B$11,MONTH(I$10),1),SUM(I60:$O61)&gt;0),H65+I61+I63-I60-I62+I64,0)</f>
        <v>0</v>
      </c>
      <c r="J65" s="98">
        <f ca="1">IF(OR(TODAY()&gt;=DATE(U!$B$11,MONTH(J$10),1),SUM(J60:$O61)&gt;0),I65+J61+J63-J60-J62+J64,0)</f>
        <v>0</v>
      </c>
      <c r="K65" s="98">
        <f ca="1">IF(OR(TODAY()&gt;=DATE(U!$B$11,MONTH(K$10),1),SUM(K60:$O61)&gt;0),J65+K61+K63-K60-K62+K64,0)</f>
        <v>0</v>
      </c>
      <c r="L65" s="98">
        <f ca="1">IF(OR(TODAY()&gt;=DATE(U!$B$11,MONTH(L$10),1),SUM(L60:$O61)&gt;0),K65+L61+L63-L60-L62+L64,0)</f>
        <v>0</v>
      </c>
      <c r="M65" s="98">
        <f ca="1">IF(OR(TODAY()&gt;=DATE(U!$B$11,MONTH(M$10),1),SUM(M60:$O61)&gt;0),L65+M61+M63-M60-M62+M64,0)</f>
        <v>0</v>
      </c>
      <c r="N65" s="98">
        <f ca="1">IF(OR(TODAY()&gt;=DATE(U!$B$11,MONTH(N$10),1),SUM(N60:$O61)&gt;0),M65+N61+N63-N60-N62+N64,0)</f>
        <v>0</v>
      </c>
      <c r="O65" s="99">
        <f ca="1">IF(OR(TODAY()&gt;=DATE(U!$B$11,MONTH(O$10),1),SUM(O60:$O61)&gt;0),N65+O61+O63-O60-O62+O64,0)</f>
        <v>0</v>
      </c>
    </row>
    <row r="66" spans="1:15" x14ac:dyDescent="0.2">
      <c r="A66" s="148"/>
      <c r="B66" s="81" t="s">
        <v>67</v>
      </c>
      <c r="C66" s="45" t="s">
        <v>10</v>
      </c>
      <c r="D66" s="4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8"/>
    </row>
    <row r="67" spans="1:15" x14ac:dyDescent="0.2">
      <c r="A67" s="144" t="s">
        <v>19</v>
      </c>
      <c r="B67" s="145"/>
      <c r="C67" s="95" t="s">
        <v>10</v>
      </c>
      <c r="D67" s="64">
        <f>SUM(D17,D24,D31,D38,D45,D59,D66)</f>
        <v>0</v>
      </c>
      <c r="E67" s="65">
        <f t="shared" ref="E67:O67" si="0">SUM(E17,E24,E31,E38,E45,E59,E66)</f>
        <v>0</v>
      </c>
      <c r="F67" s="65">
        <f t="shared" si="0"/>
        <v>0</v>
      </c>
      <c r="G67" s="65">
        <f t="shared" si="0"/>
        <v>0</v>
      </c>
      <c r="H67" s="65">
        <f t="shared" si="0"/>
        <v>0</v>
      </c>
      <c r="I67" s="65">
        <f t="shared" si="0"/>
        <v>0</v>
      </c>
      <c r="J67" s="65">
        <f t="shared" si="0"/>
        <v>0</v>
      </c>
      <c r="K67" s="65">
        <f t="shared" si="0"/>
        <v>0</v>
      </c>
      <c r="L67" s="65">
        <f t="shared" si="0"/>
        <v>0</v>
      </c>
      <c r="M67" s="65">
        <f t="shared" si="0"/>
        <v>0</v>
      </c>
      <c r="N67" s="65">
        <f t="shared" si="0"/>
        <v>0</v>
      </c>
      <c r="O67" s="66">
        <f t="shared" si="0"/>
        <v>0</v>
      </c>
    </row>
    <row r="68" spans="1:15" x14ac:dyDescent="0.2">
      <c r="A68" s="67"/>
      <c r="B68" s="67"/>
      <c r="O68" s="69"/>
    </row>
    <row r="69" spans="1:15" x14ac:dyDescent="0.2">
      <c r="B69" s="67"/>
      <c r="L69" s="28"/>
      <c r="O69" s="69"/>
    </row>
    <row r="70" spans="1:15" x14ac:dyDescent="0.2">
      <c r="A70" s="71" t="s">
        <v>39</v>
      </c>
      <c r="L70" s="28"/>
      <c r="O70" s="69"/>
    </row>
    <row r="71" spans="1:15" x14ac:dyDescent="0.2">
      <c r="L71" s="28"/>
    </row>
    <row r="72" spans="1:15" x14ac:dyDescent="0.2">
      <c r="A72" s="100" t="s">
        <v>85</v>
      </c>
      <c r="B72" s="28" t="s">
        <v>38</v>
      </c>
      <c r="C72" s="86"/>
    </row>
    <row r="73" spans="1:15" x14ac:dyDescent="0.2">
      <c r="A73" s="101" t="s">
        <v>54</v>
      </c>
      <c r="C73" s="86"/>
      <c r="L73" s="28"/>
      <c r="M73" s="28"/>
    </row>
    <row r="74" spans="1:15" x14ac:dyDescent="0.2">
      <c r="A74" s="101" t="s">
        <v>52</v>
      </c>
      <c r="C74" s="86"/>
      <c r="I74" s="28"/>
      <c r="J74" s="28"/>
      <c r="K74" s="28"/>
      <c r="L74" s="28"/>
      <c r="M74" s="28"/>
    </row>
    <row r="75" spans="1:15" x14ac:dyDescent="0.2">
      <c r="A75" s="101" t="s">
        <v>43</v>
      </c>
      <c r="C75" s="86"/>
      <c r="D75" s="28"/>
      <c r="E75" s="28"/>
      <c r="F75" s="28"/>
      <c r="G75" s="28"/>
      <c r="I75" s="28"/>
      <c r="J75" s="28"/>
      <c r="K75" s="28"/>
      <c r="L75" s="28"/>
      <c r="M75" s="28"/>
    </row>
    <row r="76" spans="1:15" x14ac:dyDescent="0.2">
      <c r="A76" s="101" t="s">
        <v>79</v>
      </c>
      <c r="C76" s="86"/>
      <c r="K76" s="28"/>
      <c r="L76" s="28"/>
      <c r="M76" s="28"/>
    </row>
    <row r="77" spans="1:15" s="68" customFormat="1" x14ac:dyDescent="0.2">
      <c r="A77" s="101" t="s">
        <v>45</v>
      </c>
      <c r="B77" s="28"/>
      <c r="C77" s="86"/>
      <c r="K77" s="28"/>
      <c r="L77" s="28"/>
      <c r="M77" s="28"/>
      <c r="O77" s="28"/>
    </row>
    <row r="78" spans="1:15" s="68" customFormat="1" x14ac:dyDescent="0.2">
      <c r="A78" s="101" t="s">
        <v>53</v>
      </c>
      <c r="B78" s="28"/>
      <c r="C78" s="86"/>
      <c r="K78" s="28"/>
      <c r="L78" s="28"/>
      <c r="M78" s="28"/>
      <c r="O78" s="28"/>
    </row>
    <row r="79" spans="1:15" s="68" customFormat="1" x14ac:dyDescent="0.2">
      <c r="A79" s="101" t="s">
        <v>40</v>
      </c>
      <c r="B79" s="28"/>
      <c r="C79" s="86"/>
      <c r="O79" s="28"/>
    </row>
    <row r="80" spans="1:15" s="68" customFormat="1" x14ac:dyDescent="0.2">
      <c r="A80" s="101" t="s">
        <v>41</v>
      </c>
      <c r="B80" s="28"/>
      <c r="C80" s="86"/>
      <c r="O80" s="28"/>
    </row>
    <row r="81" spans="1:15" s="68" customFormat="1" x14ac:dyDescent="0.2">
      <c r="A81" s="101" t="s">
        <v>42</v>
      </c>
      <c r="B81" s="28"/>
      <c r="C81" s="86"/>
      <c r="O81" s="28"/>
    </row>
    <row r="82" spans="1:15" s="68" customFormat="1" x14ac:dyDescent="0.2">
      <c r="A82" s="101"/>
      <c r="B82" s="28" t="s">
        <v>44</v>
      </c>
      <c r="O82" s="28"/>
    </row>
    <row r="83" spans="1:15" s="68" customFormat="1" x14ac:dyDescent="0.2">
      <c r="A83" s="101"/>
      <c r="B83" s="28"/>
      <c r="O83" s="28"/>
    </row>
    <row r="84" spans="1:15" s="68" customFormat="1" x14ac:dyDescent="0.2">
      <c r="A84" s="101"/>
      <c r="B84" s="28"/>
      <c r="O84" s="28"/>
    </row>
    <row r="85" spans="1:15" s="68" customFormat="1" x14ac:dyDescent="0.2">
      <c r="A85" s="101"/>
      <c r="B85" s="28"/>
      <c r="O85" s="28"/>
    </row>
    <row r="86" spans="1:15" s="68" customFormat="1" x14ac:dyDescent="0.2">
      <c r="A86" s="101"/>
      <c r="B86" s="28"/>
      <c r="O86" s="28"/>
    </row>
    <row r="87" spans="1:15" s="68" customFormat="1" x14ac:dyDescent="0.2">
      <c r="A87" s="101"/>
      <c r="B87" s="28"/>
      <c r="O87" s="28"/>
    </row>
    <row r="88" spans="1:15" s="68" customFormat="1" x14ac:dyDescent="0.2">
      <c r="A88" s="101"/>
      <c r="B88" s="28"/>
      <c r="O88" s="28"/>
    </row>
    <row r="89" spans="1:15" x14ac:dyDescent="0.2">
      <c r="A89" s="101"/>
    </row>
    <row r="90" spans="1:15" x14ac:dyDescent="0.2">
      <c r="A90" s="101"/>
    </row>
    <row r="91" spans="1:15" x14ac:dyDescent="0.2">
      <c r="A91" s="101"/>
    </row>
    <row r="92" spans="1:15" x14ac:dyDescent="0.2">
      <c r="A92" s="101"/>
    </row>
    <row r="93" spans="1:15" x14ac:dyDescent="0.2">
      <c r="A93" s="101"/>
    </row>
    <row r="94" spans="1:15" x14ac:dyDescent="0.2">
      <c r="A94" s="101"/>
    </row>
    <row r="95" spans="1:15" x14ac:dyDescent="0.2">
      <c r="A95" s="101"/>
    </row>
    <row r="96" spans="1:15" x14ac:dyDescent="0.2">
      <c r="A96" s="101"/>
    </row>
  </sheetData>
  <sheetProtection password="CF0F" sheet="1" objects="1" scenarios="1" formatCells="0" formatColumns="0" formatRows="0"/>
  <mergeCells count="10">
    <mergeCell ref="A10:B10"/>
    <mergeCell ref="A11:A17"/>
    <mergeCell ref="A18:A24"/>
    <mergeCell ref="A60:A66"/>
    <mergeCell ref="A67:B67"/>
    <mergeCell ref="A25:A31"/>
    <mergeCell ref="A32:A38"/>
    <mergeCell ref="A39:A45"/>
    <mergeCell ref="A46:A52"/>
    <mergeCell ref="A53:A59"/>
  </mergeCells>
  <conditionalFormatting sqref="A11">
    <cfRule type="expression" dxfId="2" priority="36">
      <formula>AND($A11="",SUM($D11:$O17)&gt;0)</formula>
    </cfRule>
  </conditionalFormatting>
  <conditionalFormatting sqref="A18 A25 A32 A39 A46 A53 A60">
    <cfRule type="expression" dxfId="1" priority="2">
      <formula>AND($A18="",SUM($D18:$O24)&gt;0)</formula>
    </cfRule>
  </conditionalFormatting>
  <conditionalFormatting sqref="C9">
    <cfRule type="expression" dxfId="0" priority="1" stopIfTrue="1">
      <formula>AND(SUM($D$11:$O$27)=0,$C$9="",A11="")</formula>
    </cfRule>
  </conditionalFormatting>
  <dataValidations disablePrompts="1" count="2">
    <dataValidation type="list" allowBlank="1" showInputMessage="1" showErrorMessage="1" error="Nur Listeneinträge möglich!" sqref="A11:A66">
      <formula1>$A$71:$A$96</formula1>
    </dataValidation>
    <dataValidation type="list" allowBlank="1" showInputMessage="1" showErrorMessage="1" sqref="C9">
      <formula1>"Leermeldung,  "</formula1>
    </dataValidation>
  </dataValidations>
  <pageMargins left="0.78740157499999996" right="0.78740157499999996" top="0.984251969" bottom="0.984251969" header="0.4921259845" footer="0.4921259845"/>
  <pageSetup paperSize="9" scale="6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L20"/>
  <sheetViews>
    <sheetView showGridLines="0" workbookViewId="0"/>
  </sheetViews>
  <sheetFormatPr baseColWidth="10" defaultColWidth="10.7109375" defaultRowHeight="12.75" x14ac:dyDescent="0.2"/>
  <cols>
    <col min="1" max="1" width="50.7109375" style="11" customWidth="1"/>
    <col min="2" max="2" width="17.7109375" style="11" customWidth="1"/>
    <col min="3" max="3" width="10.7109375" style="6" customWidth="1"/>
    <col min="4" max="16384" width="10.7109375" style="5"/>
  </cols>
  <sheetData>
    <row r="1" spans="1:12" ht="39.950000000000003" customHeight="1" x14ac:dyDescent="0.2">
      <c r="A1" s="9"/>
      <c r="B1" s="9"/>
      <c r="C1" s="4"/>
      <c r="D1" s="4"/>
      <c r="E1" s="4"/>
      <c r="J1" s="6"/>
      <c r="K1" s="8"/>
      <c r="L1" s="8"/>
    </row>
    <row r="2" spans="1:12" x14ac:dyDescent="0.2">
      <c r="A2" s="10" t="s">
        <v>0</v>
      </c>
      <c r="B2" s="9"/>
      <c r="C2" s="4"/>
      <c r="D2" s="4"/>
      <c r="E2" s="4"/>
      <c r="J2" s="6"/>
      <c r="K2" s="8"/>
      <c r="L2" s="8"/>
    </row>
    <row r="3" spans="1:12" x14ac:dyDescent="0.2">
      <c r="A3" s="9"/>
    </row>
    <row r="4" spans="1:12" ht="15.75" x14ac:dyDescent="0.2">
      <c r="A4" s="12" t="s">
        <v>92</v>
      </c>
      <c r="B4" s="13"/>
    </row>
    <row r="5" spans="1:12" x14ac:dyDescent="0.2">
      <c r="A5" s="10"/>
    </row>
    <row r="9" spans="1:12" x14ac:dyDescent="0.2">
      <c r="A9" s="150" t="s">
        <v>21</v>
      </c>
      <c r="B9" s="152" t="s">
        <v>49</v>
      </c>
    </row>
    <row r="10" spans="1:12" x14ac:dyDescent="0.2">
      <c r="A10" s="151"/>
      <c r="B10" s="153"/>
    </row>
    <row r="11" spans="1:12" x14ac:dyDescent="0.2">
      <c r="A11" s="126" t="s">
        <v>57</v>
      </c>
      <c r="B11" s="127" t="s">
        <v>56</v>
      </c>
    </row>
    <row r="12" spans="1:12" x14ac:dyDescent="0.2">
      <c r="A12" s="25" t="s">
        <v>59</v>
      </c>
      <c r="B12" s="24" t="s">
        <v>58</v>
      </c>
    </row>
    <row r="13" spans="1:12" x14ac:dyDescent="0.2">
      <c r="A13" s="25" t="s">
        <v>48</v>
      </c>
      <c r="B13" s="24" t="s">
        <v>50</v>
      </c>
    </row>
    <row r="14" spans="1:12" x14ac:dyDescent="0.2">
      <c r="A14" s="125" t="s">
        <v>75</v>
      </c>
      <c r="B14" s="24" t="s">
        <v>22</v>
      </c>
    </row>
    <row r="15" spans="1:12" x14ac:dyDescent="0.2">
      <c r="A15" s="23"/>
      <c r="B15" s="26"/>
    </row>
    <row r="16" spans="1:12" x14ac:dyDescent="0.2">
      <c r="A16" s="23"/>
      <c r="B16" s="26"/>
    </row>
    <row r="17" spans="1:2" x14ac:dyDescent="0.2">
      <c r="A17" s="23"/>
      <c r="B17" s="26"/>
    </row>
    <row r="18" spans="1:2" x14ac:dyDescent="0.2">
      <c r="A18" s="23"/>
      <c r="B18" s="26"/>
    </row>
    <row r="19" spans="1:2" x14ac:dyDescent="0.2">
      <c r="A19" s="23"/>
      <c r="B19" s="26"/>
    </row>
    <row r="20" spans="1:2" x14ac:dyDescent="0.2">
      <c r="A20" s="23"/>
      <c r="B20" s="26"/>
    </row>
  </sheetData>
  <sheetProtection password="CF0F" sheet="1" objects="1" scenarios="1" formatCells="0" formatColumns="0" formatRows="0"/>
  <mergeCells count="2">
    <mergeCell ref="A9:A10"/>
    <mergeCell ref="B9:B1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U</vt:lpstr>
      <vt:lpstr>MMPnSp</vt:lpstr>
      <vt:lpstr>MMPn</vt:lpstr>
      <vt:lpstr>MMSp</vt:lpstr>
      <vt:lpstr>PnSp</vt:lpstr>
      <vt:lpstr>Kalenderjahr</vt:lpstr>
      <vt:lpstr>Unternehmen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2013-12-19T09:05:04Z</dcterms:created>
  <dcterms:modified xsi:type="dcterms:W3CDTF">2016-01-20T08:56:28Z</dcterms:modified>
</cp:coreProperties>
</file>